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Term 1" state="visible" r:id="rId5"/>
    <sheet sheetId="3" name="Term 2" state="visible" r:id="rId6"/>
    <sheet sheetId="4" name="Co-scholastic" state="visible" r:id="rId7"/>
    <sheet sheetId="5" name="Report card" state="visible" r:id="rId8"/>
  </sheets>
  <definedNames>
    <definedName name="_xlnm.Print_Titles" localSheetId="0">'Setup'!$39:$39</definedName>
    <definedName name="_xlnm.Print_Titles" localSheetId="1">'Term 1'!$A:$B,'Term 1'!$4:$5</definedName>
    <definedName name="_xlnm.Print_Titles" localSheetId="2">'Term 2'!$A:$B,'Term 2'!$4:$5</definedName>
    <definedName name="_xlnm.Print_Titles" localSheetId="3">'Co-scholastic'!$4:$5</definedName>
    <definedName name="_xlnm.Print_Area" localSheetId="4">'Report card'!$A1:$M39</definedName>
  </definedNames>
  <calcPr calcId="171027" fullCalcOnLoad="1"/>
</workbook>
</file>

<file path=xl/sharedStrings.xml><?xml version="1.0" encoding="utf-8"?>
<sst xmlns="http://schemas.openxmlformats.org/spreadsheetml/2006/main" count="348" uniqueCount="156">
  <si>
    <t>CBSE report card, Classes VI to VIII</t>
  </si>
  <si>
    <t>Fill in the green cells. The term sheets and the report card work everything out from them.</t>
  </si>
  <si>
    <t>School</t>
  </si>
  <si>
    <t>Demo Public School</t>
  </si>
  <si>
    <t>Academic session</t>
  </si>
  <si>
    <t>2026-27</t>
  </si>
  <si>
    <t>Class</t>
  </si>
  <si>
    <t>VII</t>
  </si>
  <si>
    <t>Section</t>
  </si>
  <si>
    <t>A</t>
  </si>
  <si>
    <t>Class teacher</t>
  </si>
  <si>
    <t>Ms. R. Iyer</t>
  </si>
  <si>
    <t>Place</t>
  </si>
  <si>
    <t>Your City</t>
  </si>
  <si>
    <t>Date on the report card</t>
  </si>
  <si>
    <t>Subjects, as they print on the card</t>
  </si>
  <si>
    <t>Language 1</t>
  </si>
  <si>
    <t>English</t>
  </si>
  <si>
    <t>Language 2</t>
  </si>
  <si>
    <t>Hindi</t>
  </si>
  <si>
    <t>Language 3</t>
  </si>
  <si>
    <t>Sanskrit</t>
  </si>
  <si>
    <t>Mathematics</t>
  </si>
  <si>
    <t>Science</t>
  </si>
  <si>
    <t>Social Science</t>
  </si>
  <si>
    <t>Any other subject</t>
  </si>
  <si>
    <t>Optional. Leave it empty if there isn't one.</t>
  </si>
  <si>
    <t>Grading scale for scholastic areas (CBSE Circular Acad-14/2017)</t>
  </si>
  <si>
    <t>Marks from</t>
  </si>
  <si>
    <t>Grade</t>
  </si>
  <si>
    <t>Marks range</t>
  </si>
  <si>
    <t>E</t>
  </si>
  <si>
    <t>32 and below (needs improvement)</t>
  </si>
  <si>
    <t>D</t>
  </si>
  <si>
    <t>33 to 40</t>
  </si>
  <si>
    <t>C2</t>
  </si>
  <si>
    <t>41 to 50</t>
  </si>
  <si>
    <t>C1</t>
  </si>
  <si>
    <t>51 to 60</t>
  </si>
  <si>
    <t>B2</t>
  </si>
  <si>
    <t>61 to 70</t>
  </si>
  <si>
    <t>B1</t>
  </si>
  <si>
    <t>71 to 80</t>
  </si>
  <si>
    <t>A2</t>
  </si>
  <si>
    <t>81 to 90</t>
  </si>
  <si>
    <t>A1</t>
  </si>
  <si>
    <t>91 to 100</t>
  </si>
  <si>
    <t>The total is rounded to a whole mark, halves up, then graded: 90.5 gets A1, the same as the CBSE grade calculator on proems.in. Don't reorder these rows: the lookup needs them lowest first.</t>
  </si>
  <si>
    <t>Co-scholastic areas and discipline, graded each term</t>
  </si>
  <si>
    <t>Outstanding</t>
  </si>
  <si>
    <t>B</t>
  </si>
  <si>
    <t>Very good</t>
  </si>
  <si>
    <t>C</t>
  </si>
  <si>
    <t>Fair</t>
  </si>
  <si>
    <t>Students</t>
  </si>
  <si>
    <t>Roll no.</t>
  </si>
  <si>
    <t>Student name</t>
  </si>
  <si>
    <t>Admission no.</t>
  </si>
  <si>
    <t>Mother's name</t>
  </si>
  <si>
    <t>Father's or guardian's name</t>
  </si>
  <si>
    <t>Date of birth</t>
  </si>
  <si>
    <t>Aarav Sharma</t>
  </si>
  <si>
    <t>2019/0142</t>
  </si>
  <si>
    <t>Neha Sharma</t>
  </si>
  <si>
    <t>Rakesh Sharma</t>
  </si>
  <si>
    <t>Ananya Iyer</t>
  </si>
  <si>
    <t>2019/0157</t>
  </si>
  <si>
    <t>Lakshmi Iyer</t>
  </si>
  <si>
    <t>Suresh Iyer</t>
  </si>
  <si>
    <t>Diya Menon</t>
  </si>
  <si>
    <t>2020/0031</t>
  </si>
  <si>
    <t>Priya Menon</t>
  </si>
  <si>
    <t>Arun Menon</t>
  </si>
  <si>
    <t>Ishaan Patel</t>
  </si>
  <si>
    <t>2019/0166</t>
  </si>
  <si>
    <t>Kavita Patel</t>
  </si>
  <si>
    <t>Hitesh Patel</t>
  </si>
  <si>
    <t>Meera Reddy</t>
  </si>
  <si>
    <t>2021/0012</t>
  </si>
  <si>
    <t>Anitha Reddy</t>
  </si>
  <si>
    <t>Srinivas Reddy</t>
  </si>
  <si>
    <t>Rohan Das</t>
  </si>
  <si>
    <t>2019/0171</t>
  </si>
  <si>
    <t>Mitali Das</t>
  </si>
  <si>
    <t>Subrata Das</t>
  </si>
  <si>
    <t>Sara Khan</t>
  </si>
  <si>
    <t>2019/0180</t>
  </si>
  <si>
    <t>Farah Khan</t>
  </si>
  <si>
    <t>Javed Khan</t>
  </si>
  <si>
    <t>Vihaan Gupta</t>
  </si>
  <si>
    <t>2022/0058</t>
  </si>
  <si>
    <t>Ritu Gupta</t>
  </si>
  <si>
    <t>Amit Gupta</t>
  </si>
  <si>
    <t>Free template from proems.in</t>
  </si>
  <si>
    <t>Periodic test out of 10, notebook out of 5, subject enrichment out of 5, half-yearly exam out of 80. The total shows once all four marks are in, so enter 0 for a missed test.</t>
  </si>
  <si>
    <t>Roll</t>
  </si>
  <si>
    <t>Per. test (10)</t>
  </si>
  <si>
    <t>Note book (5)</t>
  </si>
  <si>
    <t>Sub. enrich. (5)</t>
  </si>
  <si>
    <t>Half-yearly (80)</t>
  </si>
  <si>
    <t>Total (100)</t>
  </si>
  <si>
    <t>Periodic test out of 10, notebook out of 5, subject enrichment out of 5, yearly exam out of 80. The total shows once all four marks are in, so enter 0 for a missed test.</t>
  </si>
  <si>
    <t>Yearly (80)</t>
  </si>
  <si>
    <t>Grade each area A, B or C every term: A outstanding, B very good, C fair.</t>
  </si>
  <si>
    <t>Term 1</t>
  </si>
  <si>
    <t>Term 2</t>
  </si>
  <si>
    <t>Class teacher's remarks</t>
  </si>
  <si>
    <t>Promoted to class</t>
  </si>
  <si>
    <t>Work Education</t>
  </si>
  <si>
    <t>Art Education</t>
  </si>
  <si>
    <t>Health and Physical Education</t>
  </si>
  <si>
    <t>Discipline</t>
  </si>
  <si>
    <t>Aarav is curious and asks good questions. More care with written answers in Science will lift his marks.</t>
  </si>
  <si>
    <t>VIII</t>
  </si>
  <si>
    <t>Ananya is a steady, all-round performer and helps her classmates. Well done.</t>
  </si>
  <si>
    <t>Diya works steadily and reads widely. Regular practice in Mathematics will lift her further.</t>
  </si>
  <si>
    <t>Ishaan has improved through the year. He should revise each week rather than before exams.</t>
  </si>
  <si>
    <t>Meera is creative and does well in projects. She needs to attend regularly and finish her notebook work.</t>
  </si>
  <si>
    <t>Rohan is a cheerful member of the class. More reading will help his language papers.</t>
  </si>
  <si>
    <t>Sara writes well and takes part keenly in class. Keep it up.</t>
  </si>
  <si>
    <t>Vihaan is good at sport and tries hard. He needs daily practice in Mathematics; we will support him.</t>
  </si>
  <si>
    <t>CBSE logo</t>
  </si>
  <si>
    <t>School logo</t>
  </si>
  <si>
    <t>Pick a roll number in B5. These cells find that student's row on each sheet.</t>
  </si>
  <si>
    <t>Row on Setup</t>
  </si>
  <si>
    <t>Report card for Classes VI to VIII</t>
  </si>
  <si>
    <t>Row on Term 1</t>
  </si>
  <si>
    <t>Row on Term 2</t>
  </si>
  <si>
    <t>Roll No.</t>
  </si>
  <si>
    <t>Row on Co-scholastic</t>
  </si>
  <si>
    <t>Student's name</t>
  </si>
  <si>
    <t>Mother's / father's / guardian's name</t>
  </si>
  <si>
    <t>Class / section</t>
  </si>
  <si>
    <t>Scholastic areas</t>
  </si>
  <si>
    <t>Term 1 (100 marks)</t>
  </si>
  <si>
    <t>Term 2 (100 marks)</t>
  </si>
  <si>
    <t>Half-yearly exam (80)</t>
  </si>
  <si>
    <t>Marks obtained (100)</t>
  </si>
  <si>
    <t>Yearly exam (80)</t>
  </si>
  <si>
    <t>Co-scholastic areas and discipline</t>
  </si>
  <si>
    <t>Term 1 grade (A to C)</t>
  </si>
  <si>
    <t>Term 2 grade (A to C)</t>
  </si>
  <si>
    <t>Work Education (or Pre-vocational Education)</t>
  </si>
  <si>
    <t>Date</t>
  </si>
  <si>
    <t>Signature of class teacher</t>
  </si>
  <si>
    <t>Signature of principal</t>
  </si>
  <si>
    <t>Grading scale for scholastic areas</t>
  </si>
  <si>
    <t>91-100</t>
  </si>
  <si>
    <t>81-90</t>
  </si>
  <si>
    <t>71-80</t>
  </si>
  <si>
    <t>61-70</t>
  </si>
  <si>
    <t>51-60</t>
  </si>
  <si>
    <t>41-50</t>
  </si>
  <si>
    <t>33-40</t>
  </si>
  <si>
    <t>32 &amp; below</t>
  </si>
  <si>
    <t>E: needs improvement. Co-scholastic areas and discipline: A outstanding, B very good, C fair.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</si>
</sst>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9" x14ac:knownFonts="1">
    <font>
      <color theme="1"/>
      <family val="2"/>
      <scheme val="minor"/>
      <sz val="11"/>
      <name val="Calibri"/>
    </font>
    <font>
      <b/>
      <color rgb="FF4527A4"/>
      <sz val="18"/>
      <name val="Cambria"/>
    </font>
    <font>
      <i/>
      <color rgb="FF5C6880"/>
      <sz val="11"/>
      <name val="Calibri"/>
    </font>
    <font>
      <b/>
      <color rgb="FF0B1222"/>
      <sz val="11"/>
      <name val="Calibri"/>
    </font>
    <font>
      <color rgb="FF0B1222"/>
      <sz val="11"/>
      <name val="Calibri"/>
    </font>
    <font>
      <b/>
      <color rgb="FF4527A4"/>
      <sz val="11"/>
      <name val="Calibri"/>
    </font>
    <font>
      <i/>
      <color rgb="FF5C6880"/>
      <sz val="10"/>
      <name val="Calibri"/>
    </font>
    <font>
      <b/>
      <color rgb="FF0B1222"/>
      <sz val="10"/>
      <name val="Calibri"/>
    </font>
    <font>
      <color rgb="FF5C6880"/>
      <sz val="9"/>
      <name val="Calibri"/>
    </font>
    <font>
      <b/>
      <color rgb="FF4527A4"/>
      <sz val="14"/>
      <name val="Cambria"/>
    </font>
    <font>
      <color rgb="FF5C6880"/>
      <sz val="11"/>
      <name val="Calibri"/>
    </font>
    <font>
      <b/>
      <color rgb="FF0B1222"/>
      <sz val="9"/>
      <name val="Calibri"/>
    </font>
    <font>
      <color rgb="FF0B1222"/>
      <sz val="10"/>
      <name val="Calibri"/>
    </font>
    <font>
      <b/>
      <color rgb="FF4527A4"/>
      <sz val="16"/>
      <name val="Cambria"/>
    </font>
    <font>
      <i/>
      <color rgb="FF5C6880"/>
      <sz val="9"/>
      <name val="Calibri"/>
    </font>
    <font>
      <b/>
      <color rgb="FF0B1222"/>
      <sz val="12"/>
      <name val="Calibri"/>
    </font>
    <font>
      <b/>
      <color rgb="FF0B1222"/>
      <sz val="8"/>
      <name val="Calibri"/>
    </font>
    <font>
      <color rgb="FF4527A4"/>
      <sz val="11"/>
      <name val="Calibri"/>
    </font>
    <font>
      <color rgb="FF0B1222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F8EC"/>
      </patternFill>
    </fill>
    <fill>
      <patternFill patternType="solid">
        <fgColor rgb="FFF1ECFF"/>
      </patternFill>
    </fill>
    <fill>
      <patternFill patternType="solid">
        <fgColor rgb="FFFFFAF5"/>
      </patternFill>
    </fill>
  </fills>
  <borders count="5">
    <border>
      <left/>
      <right/>
      <top/>
      <bottom/>
      <diagonal/>
    </border>
    <border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  <border>
      <left style="dashed">
        <color rgb="FFC9D1DC"/>
      </left>
      <right style="dashed">
        <color rgb="FFC9D1DC"/>
      </right>
      <top style="dashed">
        <color rgb="FFC9D1DC"/>
      </top>
      <bottom style="dashed">
        <color rgb="FFC9D1DC"/>
      </bottom>
      <diagonal/>
    </border>
    <border>
      <left/>
      <right/>
      <top/>
      <bottom style="thin">
        <color rgb="FFC9D1DC"/>
      </bottom>
      <diagonal/>
    </border>
    <border>
      <left/>
      <right/>
      <top/>
      <bottom style="thin">
        <color rgb="FF0B1222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12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  <xf numFmtId="0" fontId="16" fillId="3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7" fillId="0" borderId="3" xfId="0" applyFont="1" applyBorder="1" applyAlignment="1">
      <alignment vertical="top" wrapText="1"/>
    </xf>
    <xf numFmtId="0" fontId="5" fillId="0" borderId="3" xfId="0" applyFont="1" applyBorder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0" fillId="0" borderId="4" xfId="0" applyBorder="1"/>
    <xf numFmtId="0" fontId="12" fillId="0" borderId="0" xfId="0" applyFont="1" applyAlignment="1">
      <alignment horizontal="center"/>
    </xf>
    <xf numFmtId="0" fontId="7" fillId="0" borderId="0" xfId="0" applyFont="1"/>
    <xf numFmtId="0" fontId="1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b/>
        <color rgb="FFB42318"/>
      </font>
      <fill>
        <patternFill patternType="solid">
          <bgColor rgb="FFFDE4E4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ont>
        <b/>
        <color rgb="FFB42318"/>
      </font>
      <fill>
        <patternFill patternType="solid">
          <bgColor rgb="FFFD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cbse-report-card-format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cbse-report-card-format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cbse-report-card-format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cbse-report-card-format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cbse-report-card-form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28" customWidth="1"/>
    <col min="3" max="3" width="30" customWidth="1"/>
    <col min="4" max="4" width="24" customWidth="1"/>
    <col min="5" max="5" width="26" customWidth="1"/>
    <col min="6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0" spans="1:2" x14ac:dyDescent="0.25">
      <c r="A10" s="3" t="s">
        <v>14</v>
      </c>
      <c r="B10" s="5">
        <v>46477</v>
      </c>
    </row>
    <row r="12" spans="1:1" x14ac:dyDescent="0.25">
      <c r="A12" s="6" t="s">
        <v>15</v>
      </c>
    </row>
    <row r="13" spans="1:2" x14ac:dyDescent="0.25">
      <c r="A13" s="7" t="s">
        <v>16</v>
      </c>
      <c r="B13" s="4" t="s">
        <v>17</v>
      </c>
    </row>
    <row r="14" spans="1:2" x14ac:dyDescent="0.25">
      <c r="A14" s="7" t="s">
        <v>18</v>
      </c>
      <c r="B14" s="4" t="s">
        <v>19</v>
      </c>
    </row>
    <row r="15" spans="1:2" x14ac:dyDescent="0.25">
      <c r="A15" s="7" t="s">
        <v>20</v>
      </c>
      <c r="B15" s="4" t="s">
        <v>21</v>
      </c>
    </row>
    <row r="16" spans="1:2" x14ac:dyDescent="0.25">
      <c r="A16" s="7" t="s">
        <v>22</v>
      </c>
      <c r="B16" s="4" t="s">
        <v>22</v>
      </c>
    </row>
    <row r="17" spans="1:2" x14ac:dyDescent="0.25">
      <c r="A17" s="7" t="s">
        <v>23</v>
      </c>
      <c r="B17" s="4" t="s">
        <v>23</v>
      </c>
    </row>
    <row r="18" spans="1:2" x14ac:dyDescent="0.25">
      <c r="A18" s="7" t="s">
        <v>24</v>
      </c>
      <c r="B18" s="4" t="s">
        <v>24</v>
      </c>
    </row>
    <row r="19" spans="1:3" x14ac:dyDescent="0.25">
      <c r="A19" s="7" t="s">
        <v>25</v>
      </c>
      <c r="B19" s="4"/>
      <c r="C19" s="8" t="s">
        <v>26</v>
      </c>
    </row>
    <row r="21" spans="1:1" x14ac:dyDescent="0.25">
      <c r="A21" s="6" t="s">
        <v>27</v>
      </c>
    </row>
    <row r="22" spans="1:3" x14ac:dyDescent="0.25">
      <c r="A22" s="9" t="s">
        <v>28</v>
      </c>
      <c r="B22" s="9" t="s">
        <v>29</v>
      </c>
      <c r="C22" s="10" t="s">
        <v>30</v>
      </c>
    </row>
    <row r="23" spans="1:3" x14ac:dyDescent="0.25">
      <c r="A23" s="11">
        <v>0</v>
      </c>
      <c r="B23" s="12" t="s">
        <v>31</v>
      </c>
      <c r="C23" s="13" t="s">
        <v>32</v>
      </c>
    </row>
    <row r="24" spans="1:3" x14ac:dyDescent="0.25">
      <c r="A24" s="11">
        <v>33</v>
      </c>
      <c r="B24" s="12" t="s">
        <v>33</v>
      </c>
      <c r="C24" s="13" t="s">
        <v>34</v>
      </c>
    </row>
    <row r="25" spans="1:3" x14ac:dyDescent="0.25">
      <c r="A25" s="11">
        <v>41</v>
      </c>
      <c r="B25" s="12" t="s">
        <v>35</v>
      </c>
      <c r="C25" s="13" t="s">
        <v>36</v>
      </c>
    </row>
    <row r="26" spans="1:3" x14ac:dyDescent="0.25">
      <c r="A26" s="11">
        <v>51</v>
      </c>
      <c r="B26" s="12" t="s">
        <v>37</v>
      </c>
      <c r="C26" s="13" t="s">
        <v>38</v>
      </c>
    </row>
    <row r="27" spans="1:3" x14ac:dyDescent="0.25">
      <c r="A27" s="11">
        <v>61</v>
      </c>
      <c r="B27" s="12" t="s">
        <v>39</v>
      </c>
      <c r="C27" s="13" t="s">
        <v>40</v>
      </c>
    </row>
    <row r="28" spans="1:3" x14ac:dyDescent="0.25">
      <c r="A28" s="11">
        <v>71</v>
      </c>
      <c r="B28" s="12" t="s">
        <v>41</v>
      </c>
      <c r="C28" s="13" t="s">
        <v>42</v>
      </c>
    </row>
    <row r="29" spans="1:3" x14ac:dyDescent="0.25">
      <c r="A29" s="11">
        <v>81</v>
      </c>
      <c r="B29" s="12" t="s">
        <v>43</v>
      </c>
      <c r="C29" s="13" t="s">
        <v>44</v>
      </c>
    </row>
    <row r="30" spans="1:3" x14ac:dyDescent="0.25">
      <c r="A30" s="11">
        <v>91</v>
      </c>
      <c r="B30" s="12" t="s">
        <v>45</v>
      </c>
      <c r="C30" s="13" t="s">
        <v>46</v>
      </c>
    </row>
    <row r="31" spans="1:1" x14ac:dyDescent="0.25">
      <c r="A31" s="8" t="s">
        <v>47</v>
      </c>
    </row>
    <row r="33" spans="1:1" x14ac:dyDescent="0.25">
      <c r="A33" s="6" t="s">
        <v>48</v>
      </c>
    </row>
    <row r="34" spans="1:2" x14ac:dyDescent="0.25">
      <c r="A34" s="14" t="s">
        <v>9</v>
      </c>
      <c r="B34" s="7" t="s">
        <v>49</v>
      </c>
    </row>
    <row r="35" spans="1:2" x14ac:dyDescent="0.25">
      <c r="A35" s="14" t="s">
        <v>50</v>
      </c>
      <c r="B35" s="7" t="s">
        <v>51</v>
      </c>
    </row>
    <row r="36" spans="1:2" x14ac:dyDescent="0.25">
      <c r="A36" s="14" t="s">
        <v>52</v>
      </c>
      <c r="B36" s="7" t="s">
        <v>53</v>
      </c>
    </row>
    <row r="38" spans="1:1" x14ac:dyDescent="0.25">
      <c r="A38" s="6" t="s">
        <v>54</v>
      </c>
    </row>
    <row r="39" spans="1:6" x14ac:dyDescent="0.25">
      <c r="A39" s="9" t="s">
        <v>55</v>
      </c>
      <c r="B39" s="10" t="s">
        <v>56</v>
      </c>
      <c r="C39" s="10" t="s">
        <v>57</v>
      </c>
      <c r="D39" s="10" t="s">
        <v>58</v>
      </c>
      <c r="E39" s="10" t="s">
        <v>59</v>
      </c>
      <c r="F39" s="9" t="s">
        <v>60</v>
      </c>
    </row>
    <row r="40" spans="1:6" x14ac:dyDescent="0.25">
      <c r="A40" s="15">
        <v>1</v>
      </c>
      <c r="B40" s="4" t="s">
        <v>61</v>
      </c>
      <c r="C40" s="4" t="s">
        <v>62</v>
      </c>
      <c r="D40" s="4" t="s">
        <v>63</v>
      </c>
      <c r="E40" s="4" t="s">
        <v>64</v>
      </c>
      <c r="F40" s="16">
        <v>41712</v>
      </c>
    </row>
    <row r="41" spans="1:6" x14ac:dyDescent="0.25">
      <c r="A41" s="15">
        <v>2</v>
      </c>
      <c r="B41" s="4" t="s">
        <v>65</v>
      </c>
      <c r="C41" s="4" t="s">
        <v>66</v>
      </c>
      <c r="D41" s="4" t="s">
        <v>67</v>
      </c>
      <c r="E41" s="4" t="s">
        <v>68</v>
      </c>
      <c r="F41" s="16">
        <v>41822</v>
      </c>
    </row>
    <row r="42" spans="1:6" x14ac:dyDescent="0.25">
      <c r="A42" s="15">
        <v>3</v>
      </c>
      <c r="B42" s="4" t="s">
        <v>69</v>
      </c>
      <c r="C42" s="4" t="s">
        <v>70</v>
      </c>
      <c r="D42" s="4" t="s">
        <v>71</v>
      </c>
      <c r="E42" s="4" t="s">
        <v>72</v>
      </c>
      <c r="F42" s="16">
        <v>41597</v>
      </c>
    </row>
    <row r="43" spans="1:6" x14ac:dyDescent="0.25">
      <c r="A43" s="15">
        <v>4</v>
      </c>
      <c r="B43" s="4" t="s">
        <v>73</v>
      </c>
      <c r="C43" s="4" t="s">
        <v>74</v>
      </c>
      <c r="D43" s="4" t="s">
        <v>75</v>
      </c>
      <c r="E43" s="4" t="s">
        <v>76</v>
      </c>
      <c r="F43" s="16">
        <v>41647</v>
      </c>
    </row>
    <row r="44" spans="1:6" x14ac:dyDescent="0.25">
      <c r="A44" s="15">
        <v>5</v>
      </c>
      <c r="B44" s="4" t="s">
        <v>77</v>
      </c>
      <c r="C44" s="4" t="s">
        <v>78</v>
      </c>
      <c r="D44" s="4" t="s">
        <v>79</v>
      </c>
      <c r="E44" s="4" t="s">
        <v>80</v>
      </c>
      <c r="F44" s="16">
        <v>41786</v>
      </c>
    </row>
    <row r="45" spans="1:6" x14ac:dyDescent="0.25">
      <c r="A45" s="15">
        <v>6</v>
      </c>
      <c r="B45" s="4" t="s">
        <v>81</v>
      </c>
      <c r="C45" s="4" t="s">
        <v>82</v>
      </c>
      <c r="D45" s="4" t="s">
        <v>83</v>
      </c>
      <c r="E45" s="4" t="s">
        <v>84</v>
      </c>
      <c r="F45" s="16">
        <v>41547</v>
      </c>
    </row>
    <row r="46" spans="1:6" x14ac:dyDescent="0.25">
      <c r="A46" s="15">
        <v>7</v>
      </c>
      <c r="B46" s="4" t="s">
        <v>85</v>
      </c>
      <c r="C46" s="4" t="s">
        <v>86</v>
      </c>
      <c r="D46" s="4" t="s">
        <v>87</v>
      </c>
      <c r="E46" s="4" t="s">
        <v>88</v>
      </c>
      <c r="F46" s="16">
        <v>41619</v>
      </c>
    </row>
    <row r="47" spans="1:6" x14ac:dyDescent="0.25">
      <c r="A47" s="15">
        <v>8</v>
      </c>
      <c r="B47" s="4" t="s">
        <v>89</v>
      </c>
      <c r="C47" s="4" t="s">
        <v>90</v>
      </c>
      <c r="D47" s="4" t="s">
        <v>91</v>
      </c>
      <c r="E47" s="4" t="s">
        <v>92</v>
      </c>
      <c r="F47" s="16">
        <v>41734</v>
      </c>
    </row>
    <row r="48" spans="1:6" x14ac:dyDescent="0.25">
      <c r="A48" s="15">
        <v>9</v>
      </c>
      <c r="B48" s="4"/>
      <c r="C48" s="4"/>
      <c r="D48" s="4"/>
      <c r="E48" s="4"/>
      <c r="F48" s="16"/>
    </row>
    <row r="49" spans="1:6" x14ac:dyDescent="0.25">
      <c r="A49" s="15">
        <v>10</v>
      </c>
      <c r="B49" s="4"/>
      <c r="C49" s="4"/>
      <c r="D49" s="4"/>
      <c r="E49" s="4"/>
      <c r="F49" s="16"/>
    </row>
    <row r="50" spans="1:6" x14ac:dyDescent="0.25">
      <c r="A50" s="15">
        <v>11</v>
      </c>
      <c r="B50" s="4"/>
      <c r="C50" s="4"/>
      <c r="D50" s="4"/>
      <c r="E50" s="4"/>
      <c r="F50" s="16"/>
    </row>
    <row r="51" spans="1:6" x14ac:dyDescent="0.25">
      <c r="A51" s="15">
        <v>12</v>
      </c>
      <c r="B51" s="4"/>
      <c r="C51" s="4"/>
      <c r="D51" s="4"/>
      <c r="E51" s="4"/>
      <c r="F51" s="16"/>
    </row>
    <row r="52" spans="1:6" x14ac:dyDescent="0.25">
      <c r="A52" s="15">
        <v>13</v>
      </c>
      <c r="B52" s="4"/>
      <c r="C52" s="4"/>
      <c r="D52" s="4"/>
      <c r="E52" s="4"/>
      <c r="F52" s="16"/>
    </row>
    <row r="53" spans="1:6" x14ac:dyDescent="0.25">
      <c r="A53" s="15">
        <v>14</v>
      </c>
      <c r="B53" s="4"/>
      <c r="C53" s="4"/>
      <c r="D53" s="4"/>
      <c r="E53" s="4"/>
      <c r="F53" s="16"/>
    </row>
    <row r="54" spans="1:6" x14ac:dyDescent="0.25">
      <c r="A54" s="15">
        <v>15</v>
      </c>
      <c r="B54" s="4"/>
      <c r="C54" s="4"/>
      <c r="D54" s="4"/>
      <c r="E54" s="4"/>
      <c r="F54" s="16"/>
    </row>
    <row r="55" spans="1:6" x14ac:dyDescent="0.25">
      <c r="A55" s="15">
        <v>16</v>
      </c>
      <c r="B55" s="4"/>
      <c r="C55" s="4"/>
      <c r="D55" s="4"/>
      <c r="E55" s="4"/>
      <c r="F55" s="16"/>
    </row>
    <row r="56" spans="1:6" x14ac:dyDescent="0.25">
      <c r="A56" s="15">
        <v>17</v>
      </c>
      <c r="B56" s="4"/>
      <c r="C56" s="4"/>
      <c r="D56" s="4"/>
      <c r="E56" s="4"/>
      <c r="F56" s="16"/>
    </row>
    <row r="57" spans="1:6" x14ac:dyDescent="0.25">
      <c r="A57" s="15">
        <v>18</v>
      </c>
      <c r="B57" s="4"/>
      <c r="C57" s="4"/>
      <c r="D57" s="4"/>
      <c r="E57" s="4"/>
      <c r="F57" s="16"/>
    </row>
    <row r="58" spans="1:6" x14ac:dyDescent="0.25">
      <c r="A58" s="15">
        <v>19</v>
      </c>
      <c r="B58" s="4"/>
      <c r="C58" s="4"/>
      <c r="D58" s="4"/>
      <c r="E58" s="4"/>
      <c r="F58" s="16"/>
    </row>
    <row r="59" spans="1:6" x14ac:dyDescent="0.25">
      <c r="A59" s="15">
        <v>20</v>
      </c>
      <c r="B59" s="4"/>
      <c r="C59" s="4"/>
      <c r="D59" s="4"/>
      <c r="E59" s="4"/>
      <c r="F59" s="16"/>
    </row>
    <row r="60" spans="1:6" x14ac:dyDescent="0.25">
      <c r="A60" s="15">
        <v>21</v>
      </c>
      <c r="B60" s="4"/>
      <c r="C60" s="4"/>
      <c r="D60" s="4"/>
      <c r="E60" s="4"/>
      <c r="F60" s="16"/>
    </row>
    <row r="61" spans="1:6" x14ac:dyDescent="0.25">
      <c r="A61" s="15">
        <v>22</v>
      </c>
      <c r="B61" s="4"/>
      <c r="C61" s="4"/>
      <c r="D61" s="4"/>
      <c r="E61" s="4"/>
      <c r="F61" s="16"/>
    </row>
    <row r="62" spans="1:6" x14ac:dyDescent="0.25">
      <c r="A62" s="15">
        <v>23</v>
      </c>
      <c r="B62" s="4"/>
      <c r="C62" s="4"/>
      <c r="D62" s="4"/>
      <c r="E62" s="4"/>
      <c r="F62" s="16"/>
    </row>
    <row r="63" spans="1:6" x14ac:dyDescent="0.25">
      <c r="A63" s="15">
        <v>24</v>
      </c>
      <c r="B63" s="4"/>
      <c r="C63" s="4"/>
      <c r="D63" s="4"/>
      <c r="E63" s="4"/>
      <c r="F63" s="16"/>
    </row>
    <row r="64" spans="1:6" x14ac:dyDescent="0.25">
      <c r="A64" s="15">
        <v>25</v>
      </c>
      <c r="B64" s="4"/>
      <c r="C64" s="4"/>
      <c r="D64" s="4"/>
      <c r="E64" s="4"/>
      <c r="F64" s="16"/>
    </row>
    <row r="65" spans="1:6" x14ac:dyDescent="0.25">
      <c r="A65" s="15">
        <v>26</v>
      </c>
      <c r="B65" s="4"/>
      <c r="C65" s="4"/>
      <c r="D65" s="4"/>
      <c r="E65" s="4"/>
      <c r="F65" s="16"/>
    </row>
    <row r="66" spans="1:6" x14ac:dyDescent="0.25">
      <c r="A66" s="15">
        <v>27</v>
      </c>
      <c r="B66" s="4"/>
      <c r="C66" s="4"/>
      <c r="D66" s="4"/>
      <c r="E66" s="4"/>
      <c r="F66" s="16"/>
    </row>
    <row r="67" spans="1:6" x14ac:dyDescent="0.25">
      <c r="A67" s="15">
        <v>28</v>
      </c>
      <c r="B67" s="4"/>
      <c r="C67" s="4"/>
      <c r="D67" s="4"/>
      <c r="E67" s="4"/>
      <c r="F67" s="16"/>
    </row>
    <row r="68" spans="1:6" x14ac:dyDescent="0.25">
      <c r="A68" s="15">
        <v>29</v>
      </c>
      <c r="B68" s="4"/>
      <c r="C68" s="4"/>
      <c r="D68" s="4"/>
      <c r="E68" s="4"/>
      <c r="F68" s="16"/>
    </row>
    <row r="69" spans="1:6" x14ac:dyDescent="0.25">
      <c r="A69" s="15">
        <v>30</v>
      </c>
      <c r="B69" s="4"/>
      <c r="C69" s="4"/>
      <c r="D69" s="4"/>
      <c r="E69" s="4"/>
      <c r="F69" s="16"/>
    </row>
    <row r="70" spans="1:6" x14ac:dyDescent="0.25">
      <c r="A70" s="15">
        <v>31</v>
      </c>
      <c r="B70" s="4"/>
      <c r="C70" s="4"/>
      <c r="D70" s="4"/>
      <c r="E70" s="4"/>
      <c r="F70" s="16"/>
    </row>
    <row r="71" spans="1:6" x14ac:dyDescent="0.25">
      <c r="A71" s="15">
        <v>32</v>
      </c>
      <c r="B71" s="4"/>
      <c r="C71" s="4"/>
      <c r="D71" s="4"/>
      <c r="E71" s="4"/>
      <c r="F71" s="16"/>
    </row>
    <row r="72" spans="1:6" x14ac:dyDescent="0.25">
      <c r="A72" s="15">
        <v>33</v>
      </c>
      <c r="B72" s="4"/>
      <c r="C72" s="4"/>
      <c r="D72" s="4"/>
      <c r="E72" s="4"/>
      <c r="F72" s="16"/>
    </row>
    <row r="73" spans="1:6" x14ac:dyDescent="0.25">
      <c r="A73" s="15">
        <v>34</v>
      </c>
      <c r="B73" s="4"/>
      <c r="C73" s="4"/>
      <c r="D73" s="4"/>
      <c r="E73" s="4"/>
      <c r="F73" s="16"/>
    </row>
    <row r="74" spans="1:6" x14ac:dyDescent="0.25">
      <c r="A74" s="15">
        <v>35</v>
      </c>
      <c r="B74" s="4"/>
      <c r="C74" s="4"/>
      <c r="D74" s="4"/>
      <c r="E74" s="4"/>
      <c r="F74" s="16"/>
    </row>
    <row r="75" spans="1:6" x14ac:dyDescent="0.25">
      <c r="A75" s="15">
        <v>36</v>
      </c>
      <c r="B75" s="4"/>
      <c r="C75" s="4"/>
      <c r="D75" s="4"/>
      <c r="E75" s="4"/>
      <c r="F75" s="16"/>
    </row>
    <row r="76" spans="1:6" x14ac:dyDescent="0.25">
      <c r="A76" s="15">
        <v>37</v>
      </c>
      <c r="B76" s="4"/>
      <c r="C76" s="4"/>
      <c r="D76" s="4"/>
      <c r="E76" s="4"/>
      <c r="F76" s="16"/>
    </row>
    <row r="77" spans="1:6" x14ac:dyDescent="0.25">
      <c r="A77" s="15">
        <v>38</v>
      </c>
      <c r="B77" s="4"/>
      <c r="C77" s="4"/>
      <c r="D77" s="4"/>
      <c r="E77" s="4"/>
      <c r="F77" s="16"/>
    </row>
    <row r="78" spans="1:6" x14ac:dyDescent="0.25">
      <c r="A78" s="15">
        <v>39</v>
      </c>
      <c r="B78" s="4"/>
      <c r="C78" s="4"/>
      <c r="D78" s="4"/>
      <c r="E78" s="4"/>
      <c r="F78" s="16"/>
    </row>
    <row r="79" spans="1:6" x14ac:dyDescent="0.25">
      <c r="A79" s="15">
        <v>40</v>
      </c>
      <c r="B79" s="4"/>
      <c r="C79" s="4"/>
      <c r="D79" s="4"/>
      <c r="E79" s="4"/>
      <c r="F79" s="16"/>
    </row>
    <row r="80" spans="1:6" x14ac:dyDescent="0.25">
      <c r="A80" s="15">
        <v>41</v>
      </c>
      <c r="B80" s="4"/>
      <c r="C80" s="4"/>
      <c r="D80" s="4"/>
      <c r="E80" s="4"/>
      <c r="F80" s="16"/>
    </row>
    <row r="81" spans="1:6" x14ac:dyDescent="0.25">
      <c r="A81" s="15">
        <v>42</v>
      </c>
      <c r="B81" s="4"/>
      <c r="C81" s="4"/>
      <c r="D81" s="4"/>
      <c r="E81" s="4"/>
      <c r="F81" s="16"/>
    </row>
    <row r="82" spans="1:6" x14ac:dyDescent="0.25">
      <c r="A82" s="15">
        <v>43</v>
      </c>
      <c r="B82" s="4"/>
      <c r="C82" s="4"/>
      <c r="D82" s="4"/>
      <c r="E82" s="4"/>
      <c r="F82" s="16"/>
    </row>
    <row r="83" spans="1:6" x14ac:dyDescent="0.25">
      <c r="A83" s="15">
        <v>44</v>
      </c>
      <c r="B83" s="4"/>
      <c r="C83" s="4"/>
      <c r="D83" s="4"/>
      <c r="E83" s="4"/>
      <c r="F83" s="16"/>
    </row>
    <row r="84" spans="1:6" x14ac:dyDescent="0.25">
      <c r="A84" s="15">
        <v>45</v>
      </c>
      <c r="B84" s="4"/>
      <c r="C84" s="4"/>
      <c r="D84" s="4"/>
      <c r="E84" s="4"/>
      <c r="F84" s="16"/>
    </row>
    <row r="85" spans="1:6" x14ac:dyDescent="0.25">
      <c r="A85" s="15">
        <v>46</v>
      </c>
      <c r="B85" s="4"/>
      <c r="C85" s="4"/>
      <c r="D85" s="4"/>
      <c r="E85" s="4"/>
      <c r="F85" s="16"/>
    </row>
    <row r="86" spans="1:6" x14ac:dyDescent="0.25">
      <c r="A86" s="15">
        <v>47</v>
      </c>
      <c r="B86" s="4"/>
      <c r="C86" s="4"/>
      <c r="D86" s="4"/>
      <c r="E86" s="4"/>
      <c r="F86" s="16"/>
    </row>
    <row r="87" spans="1:6" x14ac:dyDescent="0.25">
      <c r="A87" s="15">
        <v>48</v>
      </c>
      <c r="B87" s="4"/>
      <c r="C87" s="4"/>
      <c r="D87" s="4"/>
      <c r="E87" s="4"/>
      <c r="F87" s="16"/>
    </row>
    <row r="88" spans="1:6" x14ac:dyDescent="0.25">
      <c r="A88" s="15">
        <v>49</v>
      </c>
      <c r="B88" s="4"/>
      <c r="C88" s="4"/>
      <c r="D88" s="4"/>
      <c r="E88" s="4"/>
      <c r="F88" s="16"/>
    </row>
    <row r="89" spans="1:6" x14ac:dyDescent="0.25">
      <c r="A89" s="15">
        <v>50</v>
      </c>
      <c r="B89" s="4"/>
      <c r="C89" s="4"/>
      <c r="D89" s="4"/>
      <c r="E89" s="4"/>
      <c r="F89" s="16"/>
    </row>
    <row r="91" spans="1:1" x14ac:dyDescent="0.25">
      <c r="A91" s="17" t="s">
        <v>93</v>
      </c>
    </row>
  </sheetData>
  <hyperlinks>
    <hyperlink ref="A91" r:id="rId1"/>
  </hyperlinks>
  <printOptions horizontalCentered="1"/>
  <pageMargins left="0.4" right="0.4" top="0.5" bottom="0.6" header="0.3" footer="0.3"/>
  <pageSetup paperSize="9" orientation="portrait" fitToWidth="1" fitToHeight="0"/>
  <headerFooter>
    <oddFooter>&amp;R&amp;8&amp;K5C6880Free template from proems.in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7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2" customWidth="1"/>
    <col min="3" max="5" width="6.5" customWidth="1"/>
    <col min="6" max="7" width="7" customWidth="1"/>
    <col min="8" max="8" width="6" customWidth="1"/>
    <col min="9" max="11" width="6.5" customWidth="1"/>
    <col min="12" max="13" width="7" customWidth="1"/>
    <col min="14" max="14" width="6" customWidth="1"/>
    <col min="15" max="17" width="6.5" customWidth="1"/>
    <col min="18" max="19" width="7" customWidth="1"/>
    <col min="20" max="20" width="6" customWidth="1"/>
    <col min="21" max="23" width="6.5" customWidth="1"/>
    <col min="24" max="25" width="7" customWidth="1"/>
    <col min="26" max="26" width="6" customWidth="1"/>
    <col min="27" max="29" width="6.5" customWidth="1"/>
    <col min="30" max="31" width="7" customWidth="1"/>
    <col min="32" max="32" width="6" customWidth="1"/>
    <col min="33" max="35" width="6.5" customWidth="1"/>
    <col min="36" max="37" width="7" customWidth="1"/>
    <col min="38" max="38" width="6" customWidth="1"/>
    <col min="39" max="41" width="6.5" customWidth="1"/>
    <col min="42" max="43" width="7" customWidth="1"/>
    <col min="44" max="44" width="6" customWidth="1"/>
  </cols>
  <sheetData>
    <row r="1" spans="1:1" x14ac:dyDescent="0.25">
      <c r="A1" s="18" t="str">
        <f>Setup!$B$4</f>
        <v>Demo Public School</v>
      </c>
    </row>
    <row r="2" spans="1:1" x14ac:dyDescent="0.25">
      <c r="A2" s="19" t="str">
        <f>"Term 1 marks   ·   Class "&amp;Setup!$B$6&amp;" "&amp;Setup!$B$7&amp;"   ·   Session "&amp;Setup!$B$5</f>
        <v>Term 1 marks   ·   Class VII A   ·   Session 2026-27</v>
      </c>
    </row>
    <row r="3" spans="1:1" x14ac:dyDescent="0.25">
      <c r="A3" s="8" t="s">
        <v>94</v>
      </c>
    </row>
    <row r="4" spans="1:44" x14ac:dyDescent="0.25">
      <c r="A4" s="9" t="s">
        <v>95</v>
      </c>
      <c r="B4" s="10" t="s">
        <v>56</v>
      </c>
      <c r="C4" s="9" t="str">
        <f>IF(Setup!$B$13="",Setup!$A$13,Setup!$B$13)</f>
        <v>English</v>
      </c>
      <c r="D4" s="9"/>
      <c r="E4" s="9"/>
      <c r="F4" s="9"/>
      <c r="G4" s="9"/>
      <c r="H4" s="9"/>
      <c r="I4" s="9" t="str">
        <f>IF(Setup!$B$14="",Setup!$A$14,Setup!$B$14)</f>
        <v>Hindi</v>
      </c>
      <c r="J4" s="9"/>
      <c r="K4" s="9"/>
      <c r="L4" s="9"/>
      <c r="M4" s="9"/>
      <c r="N4" s="9"/>
      <c r="O4" s="9" t="str">
        <f>IF(Setup!$B$15="",Setup!$A$15,Setup!$B$15)</f>
        <v>Sanskrit</v>
      </c>
      <c r="P4" s="9"/>
      <c r="Q4" s="9"/>
      <c r="R4" s="9"/>
      <c r="S4" s="9"/>
      <c r="T4" s="9"/>
      <c r="U4" s="9" t="str">
        <f>IF(Setup!$B$16="",Setup!$A$16,Setup!$B$16)</f>
        <v>Mathematics</v>
      </c>
      <c r="V4" s="9"/>
      <c r="W4" s="9"/>
      <c r="X4" s="9"/>
      <c r="Y4" s="9"/>
      <c r="Z4" s="9"/>
      <c r="AA4" s="9" t="str">
        <f>IF(Setup!$B$17="",Setup!$A$17,Setup!$B$17)</f>
        <v>Science</v>
      </c>
      <c r="AB4" s="9"/>
      <c r="AC4" s="9"/>
      <c r="AD4" s="9"/>
      <c r="AE4" s="9"/>
      <c r="AF4" s="9"/>
      <c r="AG4" s="9" t="str">
        <f>IF(Setup!$B$18="",Setup!$A$18,Setup!$B$18)</f>
        <v>Social Science</v>
      </c>
      <c r="AH4" s="9"/>
      <c r="AI4" s="9"/>
      <c r="AJ4" s="9"/>
      <c r="AK4" s="9"/>
      <c r="AL4" s="9"/>
      <c r="AM4" s="9" t="str">
        <f>IF(Setup!$B$19="",Setup!$A$19,Setup!$B$19)</f>
        <v>Any other subject</v>
      </c>
      <c r="AN4" s="9"/>
      <c r="AO4" s="9"/>
      <c r="AP4" s="9"/>
      <c r="AQ4" s="9"/>
      <c r="AR4" s="9"/>
    </row>
    <row r="5" ht="30" customHeight="1" spans="1:44" x14ac:dyDescent="0.25">
      <c r="A5" s="9"/>
      <c r="B5" s="10"/>
      <c r="C5" s="20" t="s">
        <v>96</v>
      </c>
      <c r="D5" s="20" t="s">
        <v>97</v>
      </c>
      <c r="E5" s="20" t="s">
        <v>98</v>
      </c>
      <c r="F5" s="20" t="s">
        <v>99</v>
      </c>
      <c r="G5" s="20" t="s">
        <v>100</v>
      </c>
      <c r="H5" s="20" t="s">
        <v>29</v>
      </c>
      <c r="I5" s="20" t="s">
        <v>96</v>
      </c>
      <c r="J5" s="20" t="s">
        <v>97</v>
      </c>
      <c r="K5" s="20" t="s">
        <v>98</v>
      </c>
      <c r="L5" s="20" t="s">
        <v>99</v>
      </c>
      <c r="M5" s="20" t="s">
        <v>100</v>
      </c>
      <c r="N5" s="20" t="s">
        <v>29</v>
      </c>
      <c r="O5" s="20" t="s">
        <v>96</v>
      </c>
      <c r="P5" s="20" t="s">
        <v>97</v>
      </c>
      <c r="Q5" s="20" t="s">
        <v>98</v>
      </c>
      <c r="R5" s="20" t="s">
        <v>99</v>
      </c>
      <c r="S5" s="20" t="s">
        <v>100</v>
      </c>
      <c r="T5" s="20" t="s">
        <v>29</v>
      </c>
      <c r="U5" s="20" t="s">
        <v>96</v>
      </c>
      <c r="V5" s="20" t="s">
        <v>97</v>
      </c>
      <c r="W5" s="20" t="s">
        <v>98</v>
      </c>
      <c r="X5" s="20" t="s">
        <v>99</v>
      </c>
      <c r="Y5" s="20" t="s">
        <v>100</v>
      </c>
      <c r="Z5" s="20" t="s">
        <v>29</v>
      </c>
      <c r="AA5" s="20" t="s">
        <v>96</v>
      </c>
      <c r="AB5" s="20" t="s">
        <v>97</v>
      </c>
      <c r="AC5" s="20" t="s">
        <v>98</v>
      </c>
      <c r="AD5" s="20" t="s">
        <v>99</v>
      </c>
      <c r="AE5" s="20" t="s">
        <v>100</v>
      </c>
      <c r="AF5" s="20" t="s">
        <v>29</v>
      </c>
      <c r="AG5" s="20" t="s">
        <v>96</v>
      </c>
      <c r="AH5" s="20" t="s">
        <v>97</v>
      </c>
      <c r="AI5" s="20" t="s">
        <v>98</v>
      </c>
      <c r="AJ5" s="20" t="s">
        <v>99</v>
      </c>
      <c r="AK5" s="20" t="s">
        <v>100</v>
      </c>
      <c r="AL5" s="20" t="s">
        <v>29</v>
      </c>
      <c r="AM5" s="20" t="s">
        <v>96</v>
      </c>
      <c r="AN5" s="20" t="s">
        <v>97</v>
      </c>
      <c r="AO5" s="20" t="s">
        <v>98</v>
      </c>
      <c r="AP5" s="20" t="s">
        <v>99</v>
      </c>
      <c r="AQ5" s="20" t="s">
        <v>100</v>
      </c>
      <c r="AR5" s="20" t="s">
        <v>29</v>
      </c>
    </row>
    <row r="6" spans="1:44" x14ac:dyDescent="0.25">
      <c r="A6" s="11">
        <f>IF(Setup!B40="","",Setup!A40)</f>
        <v>1</v>
      </c>
      <c r="B6" s="21" t="str">
        <f>IF(Setup!B40="","",Setup!B40)</f>
        <v>Aarav Sharma</v>
      </c>
      <c r="C6" s="22">
        <v>8</v>
      </c>
      <c r="D6" s="22">
        <v>4</v>
      </c>
      <c r="E6" s="22">
        <v>4</v>
      </c>
      <c r="F6" s="22">
        <v>65</v>
      </c>
      <c r="G6" s="23">
        <f>IF(COUNT(C6:F6)&lt;4,"",SUM(C6:F6))</f>
        <v>81</v>
      </c>
      <c r="H6" s="23" t="str">
        <f>IF(G6="","",VLOOKUP(ROUND(G6,0),Setup!$A$23:$B$30,2,TRUE))</f>
        <v>A2</v>
      </c>
      <c r="I6" s="22">
        <v>8</v>
      </c>
      <c r="J6" s="22">
        <v>4</v>
      </c>
      <c r="K6" s="22">
        <v>4</v>
      </c>
      <c r="L6" s="22">
        <v>59</v>
      </c>
      <c r="M6" s="23">
        <f>IF(COUNT(I6:L6)&lt;4,"",SUM(I6:L6))</f>
        <v>75</v>
      </c>
      <c r="N6" s="23" t="str">
        <f>IF(M6="","",VLOOKUP(ROUND(M6,0),Setup!$A$23:$B$30,2,TRUE))</f>
        <v>B1</v>
      </c>
      <c r="O6" s="22">
        <v>9</v>
      </c>
      <c r="P6" s="22">
        <v>5</v>
      </c>
      <c r="Q6" s="22">
        <v>4</v>
      </c>
      <c r="R6" s="22">
        <v>66</v>
      </c>
      <c r="S6" s="23">
        <f>IF(COUNT(O6:R6)&lt;4,"",SUM(O6:R6))</f>
        <v>84</v>
      </c>
      <c r="T6" s="23" t="str">
        <f>IF(S6="","",VLOOKUP(ROUND(S6,0),Setup!$A$23:$B$30,2,TRUE))</f>
        <v>A2</v>
      </c>
      <c r="U6" s="22">
        <v>8</v>
      </c>
      <c r="V6" s="22">
        <v>4</v>
      </c>
      <c r="W6" s="22">
        <v>4</v>
      </c>
      <c r="X6" s="22">
        <v>58</v>
      </c>
      <c r="Y6" s="23">
        <f>IF(COUNT(U6:X6)&lt;4,"",SUM(U6:X6))</f>
        <v>74</v>
      </c>
      <c r="Z6" s="23" t="str">
        <f>IF(Y6="","",VLOOKUP(ROUND(Y6,0),Setup!$A$23:$B$30,2,TRUE))</f>
        <v>B1</v>
      </c>
      <c r="AA6" s="22">
        <v>8</v>
      </c>
      <c r="AB6" s="22">
        <v>4</v>
      </c>
      <c r="AC6" s="22">
        <v>4</v>
      </c>
      <c r="AD6" s="22">
        <v>65</v>
      </c>
      <c r="AE6" s="23">
        <f>IF(COUNT(AA6:AD6)&lt;4,"",SUM(AA6:AD6))</f>
        <v>81</v>
      </c>
      <c r="AF6" s="23" t="str">
        <f>IF(AE6="","",VLOOKUP(ROUND(AE6,0),Setup!$A$23:$B$30,2,TRUE))</f>
        <v>A2</v>
      </c>
      <c r="AG6" s="22">
        <v>8</v>
      </c>
      <c r="AH6" s="22">
        <v>4</v>
      </c>
      <c r="AI6" s="22">
        <v>4</v>
      </c>
      <c r="AJ6" s="22">
        <v>63</v>
      </c>
      <c r="AK6" s="23">
        <f>IF(COUNT(AG6:AJ6)&lt;4,"",SUM(AG6:AJ6))</f>
        <v>79</v>
      </c>
      <c r="AL6" s="23" t="str">
        <f>IF(AK6="","",VLOOKUP(ROUND(AK6,0),Setup!$A$23:$B$30,2,TRUE))</f>
        <v>B1</v>
      </c>
      <c r="AM6" s="22"/>
      <c r="AN6" s="22"/>
      <c r="AO6" s="22"/>
      <c r="AP6" s="22"/>
      <c r="AQ6" s="23" t="str">
        <f>IF(COUNT(AM6:AP6)&lt;4,"",SUM(AM6:AP6))</f>
        <v/>
      </c>
      <c r="AR6" s="23" t="str">
        <f>IF(AQ6="","",VLOOKUP(ROUND(AQ6,0),Setup!$A$23:$B$30,2,TRUE))</f>
        <v/>
      </c>
    </row>
    <row r="7" spans="1:44" x14ac:dyDescent="0.25">
      <c r="A7" s="11">
        <f>IF(Setup!B41="","",Setup!A41)</f>
        <v>2</v>
      </c>
      <c r="B7" s="21" t="str">
        <f>IF(Setup!B41="","",Setup!B41)</f>
        <v>Ananya Iyer</v>
      </c>
      <c r="C7" s="22">
        <v>10</v>
      </c>
      <c r="D7" s="22">
        <v>5</v>
      </c>
      <c r="E7" s="22">
        <v>5</v>
      </c>
      <c r="F7" s="22">
        <v>79</v>
      </c>
      <c r="G7" s="23">
        <f>IF(COUNT(C7:F7)&lt;4,"",SUM(C7:F7))</f>
        <v>99</v>
      </c>
      <c r="H7" s="23" t="str">
        <f>IF(G7="","",VLOOKUP(ROUND(G7,0),Setup!$A$23:$B$30,2,TRUE))</f>
        <v>A1</v>
      </c>
      <c r="I7" s="22">
        <v>10</v>
      </c>
      <c r="J7" s="22">
        <v>5</v>
      </c>
      <c r="K7" s="22">
        <v>5</v>
      </c>
      <c r="L7" s="22">
        <v>74</v>
      </c>
      <c r="M7" s="23">
        <f>IF(COUNT(I7:L7)&lt;4,"",SUM(I7:L7))</f>
        <v>94</v>
      </c>
      <c r="N7" s="23" t="str">
        <f>IF(M7="","",VLOOKUP(ROUND(M7,0),Setup!$A$23:$B$30,2,TRUE))</f>
        <v>A1</v>
      </c>
      <c r="O7" s="22">
        <v>9</v>
      </c>
      <c r="P7" s="22">
        <v>5</v>
      </c>
      <c r="Q7" s="22">
        <v>5</v>
      </c>
      <c r="R7" s="22">
        <v>72</v>
      </c>
      <c r="S7" s="23">
        <f>IF(COUNT(O7:R7)&lt;4,"",SUM(O7:R7))</f>
        <v>91</v>
      </c>
      <c r="T7" s="23" t="str">
        <f>IF(S7="","",VLOOKUP(ROUND(S7,0),Setup!$A$23:$B$30,2,TRUE))</f>
        <v>A1</v>
      </c>
      <c r="U7" s="22">
        <v>9</v>
      </c>
      <c r="V7" s="22">
        <v>5</v>
      </c>
      <c r="W7" s="22">
        <v>5</v>
      </c>
      <c r="X7" s="22">
        <v>72</v>
      </c>
      <c r="Y7" s="23">
        <f>IF(COUNT(U7:X7)&lt;4,"",SUM(U7:X7))</f>
        <v>91</v>
      </c>
      <c r="Z7" s="23" t="str">
        <f>IF(Y7="","",VLOOKUP(ROUND(Y7,0),Setup!$A$23:$B$30,2,TRUE))</f>
        <v>A1</v>
      </c>
      <c r="AA7" s="22">
        <v>9</v>
      </c>
      <c r="AB7" s="22">
        <v>5</v>
      </c>
      <c r="AC7" s="22">
        <v>5</v>
      </c>
      <c r="AD7" s="22">
        <v>71</v>
      </c>
      <c r="AE7" s="23">
        <f>IF(COUNT(AA7:AD7)&lt;4,"",SUM(AA7:AD7))</f>
        <v>90</v>
      </c>
      <c r="AF7" s="23" t="str">
        <f>IF(AE7="","",VLOOKUP(ROUND(AE7,0),Setup!$A$23:$B$30,2,TRUE))</f>
        <v>A2</v>
      </c>
      <c r="AG7" s="22">
        <v>10</v>
      </c>
      <c r="AH7" s="22">
        <v>5</v>
      </c>
      <c r="AI7" s="22">
        <v>5</v>
      </c>
      <c r="AJ7" s="22">
        <v>78</v>
      </c>
      <c r="AK7" s="23">
        <f>IF(COUNT(AG7:AJ7)&lt;4,"",SUM(AG7:AJ7))</f>
        <v>98</v>
      </c>
      <c r="AL7" s="23" t="str">
        <f>IF(AK7="","",VLOOKUP(ROUND(AK7,0),Setup!$A$23:$B$30,2,TRUE))</f>
        <v>A1</v>
      </c>
      <c r="AM7" s="22"/>
      <c r="AN7" s="22"/>
      <c r="AO7" s="22"/>
      <c r="AP7" s="22"/>
      <c r="AQ7" s="23" t="str">
        <f>IF(COUNT(AM7:AP7)&lt;4,"",SUM(AM7:AP7))</f>
        <v/>
      </c>
      <c r="AR7" s="23" t="str">
        <f>IF(AQ7="","",VLOOKUP(ROUND(AQ7,0),Setup!$A$23:$B$30,2,TRUE))</f>
        <v/>
      </c>
    </row>
    <row r="8" spans="1:44" x14ac:dyDescent="0.25">
      <c r="A8" s="11">
        <f>IF(Setup!B42="","",Setup!A42)</f>
        <v>3</v>
      </c>
      <c r="B8" s="21" t="str">
        <f>IF(Setup!B42="","",Setup!B42)</f>
        <v>Diya Menon</v>
      </c>
      <c r="C8" s="22">
        <v>9</v>
      </c>
      <c r="D8" s="22">
        <v>5</v>
      </c>
      <c r="E8" s="22">
        <v>5</v>
      </c>
      <c r="F8" s="22">
        <v>69</v>
      </c>
      <c r="G8" s="23">
        <f>IF(COUNT(C8:F8)&lt;4,"",SUM(C8:F8))</f>
        <v>88</v>
      </c>
      <c r="H8" s="23" t="str">
        <f>IF(G8="","",VLOOKUP(ROUND(G8,0),Setup!$A$23:$B$30,2,TRUE))</f>
        <v>A2</v>
      </c>
      <c r="I8" s="22">
        <v>9</v>
      </c>
      <c r="J8" s="22">
        <v>5</v>
      </c>
      <c r="K8" s="22">
        <v>5</v>
      </c>
      <c r="L8" s="22">
        <v>71</v>
      </c>
      <c r="M8" s="23">
        <f>IF(COUNT(I8:L8)&lt;4,"",SUM(I8:L8))</f>
        <v>90</v>
      </c>
      <c r="N8" s="23" t="str">
        <f>IF(M8="","",VLOOKUP(ROUND(M8,0),Setup!$A$23:$B$30,2,TRUE))</f>
        <v>A2</v>
      </c>
      <c r="O8" s="22">
        <v>9</v>
      </c>
      <c r="P8" s="22">
        <v>5</v>
      </c>
      <c r="Q8" s="22">
        <v>5</v>
      </c>
      <c r="R8" s="22">
        <v>70</v>
      </c>
      <c r="S8" s="23">
        <f>IF(COUNT(O8:R8)&lt;4,"",SUM(O8:R8))</f>
        <v>89</v>
      </c>
      <c r="T8" s="23" t="str">
        <f>IF(S8="","",VLOOKUP(ROUND(S8,0),Setup!$A$23:$B$30,2,TRUE))</f>
        <v>A2</v>
      </c>
      <c r="U8" s="22">
        <v>8</v>
      </c>
      <c r="V8" s="22">
        <v>4</v>
      </c>
      <c r="W8" s="22">
        <v>4</v>
      </c>
      <c r="X8" s="22">
        <v>62</v>
      </c>
      <c r="Y8" s="23">
        <f>IF(COUNT(U8:X8)&lt;4,"",SUM(U8:X8))</f>
        <v>78</v>
      </c>
      <c r="Z8" s="23" t="str">
        <f>IF(Y8="","",VLOOKUP(ROUND(Y8,0),Setup!$A$23:$B$30,2,TRUE))</f>
        <v>B1</v>
      </c>
      <c r="AA8" s="22">
        <v>9</v>
      </c>
      <c r="AB8" s="22">
        <v>5</v>
      </c>
      <c r="AC8" s="22">
        <v>5</v>
      </c>
      <c r="AD8" s="22">
        <v>69</v>
      </c>
      <c r="AE8" s="23">
        <f>IF(COUNT(AA8:AD8)&lt;4,"",SUM(AA8:AD8))</f>
        <v>88</v>
      </c>
      <c r="AF8" s="23" t="str">
        <f>IF(AE8="","",VLOOKUP(ROUND(AE8,0),Setup!$A$23:$B$30,2,TRUE))</f>
        <v>A2</v>
      </c>
      <c r="AG8" s="22">
        <v>9</v>
      </c>
      <c r="AH8" s="22">
        <v>5</v>
      </c>
      <c r="AI8" s="22">
        <v>4</v>
      </c>
      <c r="AJ8" s="22">
        <v>67</v>
      </c>
      <c r="AK8" s="23">
        <f>IF(COUNT(AG8:AJ8)&lt;4,"",SUM(AG8:AJ8))</f>
        <v>85</v>
      </c>
      <c r="AL8" s="23" t="str">
        <f>IF(AK8="","",VLOOKUP(ROUND(AK8,0),Setup!$A$23:$B$30,2,TRUE))</f>
        <v>A2</v>
      </c>
      <c r="AM8" s="22"/>
      <c r="AN8" s="22"/>
      <c r="AO8" s="22"/>
      <c r="AP8" s="22"/>
      <c r="AQ8" s="23" t="str">
        <f>IF(COUNT(AM8:AP8)&lt;4,"",SUM(AM8:AP8))</f>
        <v/>
      </c>
      <c r="AR8" s="23" t="str">
        <f>IF(AQ8="","",VLOOKUP(ROUND(AQ8,0),Setup!$A$23:$B$30,2,TRUE))</f>
        <v/>
      </c>
    </row>
    <row r="9" spans="1:44" x14ac:dyDescent="0.25">
      <c r="A9" s="11">
        <f>IF(Setup!B43="","",Setup!A43)</f>
        <v>4</v>
      </c>
      <c r="B9" s="21" t="str">
        <f>IF(Setup!B43="","",Setup!B43)</f>
        <v>Ishaan Patel</v>
      </c>
      <c r="C9" s="22">
        <v>7</v>
      </c>
      <c r="D9" s="22">
        <v>4</v>
      </c>
      <c r="E9" s="22">
        <v>4</v>
      </c>
      <c r="F9" s="22">
        <v>55</v>
      </c>
      <c r="G9" s="23">
        <f>IF(COUNT(C9:F9)&lt;4,"",SUM(C9:F9))</f>
        <v>70</v>
      </c>
      <c r="H9" s="23" t="str">
        <f>IF(G9="","",VLOOKUP(ROUND(G9,0),Setup!$A$23:$B$30,2,TRUE))</f>
        <v>B2</v>
      </c>
      <c r="I9" s="22">
        <v>7</v>
      </c>
      <c r="J9" s="22">
        <v>4</v>
      </c>
      <c r="K9" s="22">
        <v>3</v>
      </c>
      <c r="L9" s="22">
        <v>50</v>
      </c>
      <c r="M9" s="23">
        <f>IF(COUNT(I9:L9)&lt;4,"",SUM(I9:L9))</f>
        <v>64</v>
      </c>
      <c r="N9" s="23" t="str">
        <f>IF(M9="","",VLOOKUP(ROUND(M9,0),Setup!$A$23:$B$30,2,TRUE))</f>
        <v>B2</v>
      </c>
      <c r="O9" s="22">
        <v>7</v>
      </c>
      <c r="P9" s="22">
        <v>4</v>
      </c>
      <c r="Q9" s="22">
        <v>4</v>
      </c>
      <c r="R9" s="22">
        <v>56</v>
      </c>
      <c r="S9" s="23">
        <f>IF(COUNT(O9:R9)&lt;4,"",SUM(O9:R9))</f>
        <v>71</v>
      </c>
      <c r="T9" s="23" t="str">
        <f>IF(S9="","",VLOOKUP(ROUND(S9,0),Setup!$A$23:$B$30,2,TRUE))</f>
        <v>B1</v>
      </c>
      <c r="U9" s="22">
        <v>6</v>
      </c>
      <c r="V9" s="22">
        <v>3</v>
      </c>
      <c r="W9" s="22">
        <v>3</v>
      </c>
      <c r="X9" s="22">
        <v>48</v>
      </c>
      <c r="Y9" s="23">
        <f>IF(COUNT(U9:X9)&lt;4,"",SUM(U9:X9))</f>
        <v>60</v>
      </c>
      <c r="Z9" s="23" t="str">
        <f>IF(Y9="","",VLOOKUP(ROUND(Y9,0),Setup!$A$23:$B$30,2,TRUE))</f>
        <v>C1</v>
      </c>
      <c r="AA9" s="22">
        <v>6</v>
      </c>
      <c r="AB9" s="22">
        <v>3</v>
      </c>
      <c r="AC9" s="22">
        <v>3</v>
      </c>
      <c r="AD9" s="22">
        <v>47</v>
      </c>
      <c r="AE9" s="23">
        <f>IF(COUNT(AA9:AD9)&lt;4,"",SUM(AA9:AD9))</f>
        <v>59</v>
      </c>
      <c r="AF9" s="23" t="str">
        <f>IF(AE9="","",VLOOKUP(ROUND(AE9,0),Setup!$A$23:$B$30,2,TRUE))</f>
        <v>C1</v>
      </c>
      <c r="AG9" s="22">
        <v>7</v>
      </c>
      <c r="AH9" s="22">
        <v>4</v>
      </c>
      <c r="AI9" s="22">
        <v>4</v>
      </c>
      <c r="AJ9" s="22">
        <v>54</v>
      </c>
      <c r="AK9" s="23">
        <f>IF(COUNT(AG9:AJ9)&lt;4,"",SUM(AG9:AJ9))</f>
        <v>69</v>
      </c>
      <c r="AL9" s="23" t="str">
        <f>IF(AK9="","",VLOOKUP(ROUND(AK9,0),Setup!$A$23:$B$30,2,TRUE))</f>
        <v>B2</v>
      </c>
      <c r="AM9" s="22"/>
      <c r="AN9" s="22"/>
      <c r="AO9" s="22"/>
      <c r="AP9" s="22"/>
      <c r="AQ9" s="23" t="str">
        <f>IF(COUNT(AM9:AP9)&lt;4,"",SUM(AM9:AP9))</f>
        <v/>
      </c>
      <c r="AR9" s="23" t="str">
        <f>IF(AQ9="","",VLOOKUP(ROUND(AQ9,0),Setup!$A$23:$B$30,2,TRUE))</f>
        <v/>
      </c>
    </row>
    <row r="10" spans="1:44" x14ac:dyDescent="0.25">
      <c r="A10" s="11">
        <f>IF(Setup!B44="","",Setup!A44)</f>
        <v>5</v>
      </c>
      <c r="B10" s="21" t="str">
        <f>IF(Setup!B44="","",Setup!B44)</f>
        <v>Meera Reddy</v>
      </c>
      <c r="C10" s="22">
        <v>6</v>
      </c>
      <c r="D10" s="22">
        <v>3</v>
      </c>
      <c r="E10" s="22">
        <v>3</v>
      </c>
      <c r="F10" s="22">
        <v>44</v>
      </c>
      <c r="G10" s="23">
        <f>IF(COUNT(C10:F10)&lt;4,"",SUM(C10:F10))</f>
        <v>56</v>
      </c>
      <c r="H10" s="23" t="str">
        <f>IF(G10="","",VLOOKUP(ROUND(G10,0),Setup!$A$23:$B$30,2,TRUE))</f>
        <v>C1</v>
      </c>
      <c r="I10" s="22">
        <v>6</v>
      </c>
      <c r="J10" s="22">
        <v>3</v>
      </c>
      <c r="K10" s="22">
        <v>3</v>
      </c>
      <c r="L10" s="22">
        <v>46</v>
      </c>
      <c r="M10" s="23">
        <f>IF(COUNT(I10:L10)&lt;4,"",SUM(I10:L10))</f>
        <v>58</v>
      </c>
      <c r="N10" s="23" t="str">
        <f>IF(M10="","",VLOOKUP(ROUND(M10,0),Setup!$A$23:$B$30,2,TRUE))</f>
        <v>C1</v>
      </c>
      <c r="O10" s="22">
        <v>6</v>
      </c>
      <c r="P10" s="22">
        <v>3</v>
      </c>
      <c r="Q10" s="22">
        <v>3</v>
      </c>
      <c r="R10" s="22">
        <v>45</v>
      </c>
      <c r="S10" s="23">
        <f>IF(COUNT(O10:R10)&lt;4,"",SUM(O10:R10))</f>
        <v>57</v>
      </c>
      <c r="T10" s="23" t="str">
        <f>IF(S10="","",VLOOKUP(ROUND(S10,0),Setup!$A$23:$B$30,2,TRUE))</f>
        <v>C1</v>
      </c>
      <c r="U10" s="22">
        <v>6</v>
      </c>
      <c r="V10" s="22">
        <v>3</v>
      </c>
      <c r="W10" s="22">
        <v>3</v>
      </c>
      <c r="X10" s="22">
        <v>45</v>
      </c>
      <c r="Y10" s="23">
        <f>IF(COUNT(U10:X10)&lt;4,"",SUM(U10:X10))</f>
        <v>57</v>
      </c>
      <c r="Z10" s="23" t="str">
        <f>IF(Y10="","",VLOOKUP(ROUND(Y10,0),Setup!$A$23:$B$30,2,TRUE))</f>
        <v>C1</v>
      </c>
      <c r="AA10" s="22">
        <v>6</v>
      </c>
      <c r="AB10" s="22">
        <v>3</v>
      </c>
      <c r="AC10" s="22">
        <v>3</v>
      </c>
      <c r="AD10" s="22">
        <v>44</v>
      </c>
      <c r="AE10" s="23">
        <f>IF(COUNT(AA10:AD10)&lt;4,"",SUM(AA10:AD10))</f>
        <v>56</v>
      </c>
      <c r="AF10" s="23" t="str">
        <f>IF(AE10="","",VLOOKUP(ROUND(AE10,0),Setup!$A$23:$B$30,2,TRUE))</f>
        <v>C1</v>
      </c>
      <c r="AG10" s="22">
        <v>6</v>
      </c>
      <c r="AH10" s="22">
        <v>3</v>
      </c>
      <c r="AI10" s="22">
        <v>3</v>
      </c>
      <c r="AJ10" s="22">
        <v>42</v>
      </c>
      <c r="AK10" s="23">
        <f>IF(COUNT(AG10:AJ10)&lt;4,"",SUM(AG10:AJ10))</f>
        <v>54</v>
      </c>
      <c r="AL10" s="23" t="str">
        <f>IF(AK10="","",VLOOKUP(ROUND(AK10,0),Setup!$A$23:$B$30,2,TRUE))</f>
        <v>C1</v>
      </c>
      <c r="AM10" s="22"/>
      <c r="AN10" s="22"/>
      <c r="AO10" s="22"/>
      <c r="AP10" s="22"/>
      <c r="AQ10" s="23" t="str">
        <f>IF(COUNT(AM10:AP10)&lt;4,"",SUM(AM10:AP10))</f>
        <v/>
      </c>
      <c r="AR10" s="23" t="str">
        <f>IF(AQ10="","",VLOOKUP(ROUND(AQ10,0),Setup!$A$23:$B$30,2,TRUE))</f>
        <v/>
      </c>
    </row>
    <row r="11" spans="1:44" x14ac:dyDescent="0.25">
      <c r="A11" s="11">
        <f>IF(Setup!B45="","",Setup!A45)</f>
        <v>6</v>
      </c>
      <c r="B11" s="21" t="str">
        <f>IF(Setup!B45="","",Setup!B45)</f>
        <v>Rohan Das</v>
      </c>
      <c r="C11" s="22">
        <v>8</v>
      </c>
      <c r="D11" s="22">
        <v>4</v>
      </c>
      <c r="E11" s="22">
        <v>4</v>
      </c>
      <c r="F11" s="22">
        <v>59</v>
      </c>
      <c r="G11" s="23">
        <f>IF(COUNT(C11:F11)&lt;4,"",SUM(C11:F11))</f>
        <v>75</v>
      </c>
      <c r="H11" s="23" t="str">
        <f>IF(G11="","",VLOOKUP(ROUND(G11,0),Setup!$A$23:$B$30,2,TRUE))</f>
        <v>B1</v>
      </c>
      <c r="I11" s="22">
        <v>7</v>
      </c>
      <c r="J11" s="22">
        <v>4</v>
      </c>
      <c r="K11" s="22">
        <v>4</v>
      </c>
      <c r="L11" s="22">
        <v>54</v>
      </c>
      <c r="M11" s="23">
        <f>IF(COUNT(I11:L11)&lt;4,"",SUM(I11:L11))</f>
        <v>69</v>
      </c>
      <c r="N11" s="23" t="str">
        <f>IF(M11="","",VLOOKUP(ROUND(M11,0),Setup!$A$23:$B$30,2,TRUE))</f>
        <v>B2</v>
      </c>
      <c r="O11" s="22">
        <v>8</v>
      </c>
      <c r="P11" s="22">
        <v>4</v>
      </c>
      <c r="Q11" s="22">
        <v>4</v>
      </c>
      <c r="R11" s="22">
        <v>60</v>
      </c>
      <c r="S11" s="23">
        <f>IF(COUNT(O11:R11)&lt;4,"",SUM(O11:R11))</f>
        <v>76</v>
      </c>
      <c r="T11" s="23" t="str">
        <f>IF(S11="","",VLOOKUP(ROUND(S11,0),Setup!$A$23:$B$30,2,TRUE))</f>
        <v>B1</v>
      </c>
      <c r="U11" s="22">
        <v>7</v>
      </c>
      <c r="V11" s="22">
        <v>4</v>
      </c>
      <c r="W11" s="22">
        <v>4</v>
      </c>
      <c r="X11" s="22">
        <v>52</v>
      </c>
      <c r="Y11" s="23">
        <f>IF(COUNT(U11:X11)&lt;4,"",SUM(U11:X11))</f>
        <v>67</v>
      </c>
      <c r="Z11" s="23" t="str">
        <f>IF(Y11="","",VLOOKUP(ROUND(Y11,0),Setup!$A$23:$B$30,2,TRUE))</f>
        <v>B2</v>
      </c>
      <c r="AA11" s="22">
        <v>8</v>
      </c>
      <c r="AB11" s="22">
        <v>4</v>
      </c>
      <c r="AC11" s="22">
        <v>4</v>
      </c>
      <c r="AD11" s="22">
        <v>59</v>
      </c>
      <c r="AE11" s="23">
        <f>IF(COUNT(AA11:AD11)&lt;4,"",SUM(AA11:AD11))</f>
        <v>75</v>
      </c>
      <c r="AF11" s="23" t="str">
        <f>IF(AE11="","",VLOOKUP(ROUND(AE11,0),Setup!$A$23:$B$30,2,TRUE))</f>
        <v>B1</v>
      </c>
      <c r="AG11" s="22">
        <v>8</v>
      </c>
      <c r="AH11" s="22">
        <v>4</v>
      </c>
      <c r="AI11" s="22">
        <v>4</v>
      </c>
      <c r="AJ11" s="22">
        <v>58</v>
      </c>
      <c r="AK11" s="23">
        <f>IF(COUNT(AG11:AJ11)&lt;4,"",SUM(AG11:AJ11))</f>
        <v>74</v>
      </c>
      <c r="AL11" s="23" t="str">
        <f>IF(AK11="","",VLOOKUP(ROUND(AK11,0),Setup!$A$23:$B$30,2,TRUE))</f>
        <v>B1</v>
      </c>
      <c r="AM11" s="22"/>
      <c r="AN11" s="22"/>
      <c r="AO11" s="22"/>
      <c r="AP11" s="22"/>
      <c r="AQ11" s="23" t="str">
        <f>IF(COUNT(AM11:AP11)&lt;4,"",SUM(AM11:AP11))</f>
        <v/>
      </c>
      <c r="AR11" s="23" t="str">
        <f>IF(AQ11="","",VLOOKUP(ROUND(AQ11,0),Setup!$A$23:$B$30,2,TRUE))</f>
        <v/>
      </c>
    </row>
    <row r="12" spans="1:44" x14ac:dyDescent="0.25">
      <c r="A12" s="11">
        <f>IF(Setup!B46="","",Setup!A46)</f>
        <v>7</v>
      </c>
      <c r="B12" s="21" t="str">
        <f>IF(Setup!B46="","",Setup!B46)</f>
        <v>Sara Khan</v>
      </c>
      <c r="C12" s="22">
        <v>10</v>
      </c>
      <c r="D12" s="22">
        <v>5</v>
      </c>
      <c r="E12" s="22">
        <v>5</v>
      </c>
      <c r="F12" s="22">
        <v>76</v>
      </c>
      <c r="G12" s="23">
        <f>IF(COUNT(C12:F12)&lt;4,"",SUM(C12:F12))</f>
        <v>96</v>
      </c>
      <c r="H12" s="23" t="str">
        <f>IF(G12="","",VLOOKUP(ROUND(G12,0),Setup!$A$23:$B$30,2,TRUE))</f>
        <v>A1</v>
      </c>
      <c r="I12" s="22">
        <v>9</v>
      </c>
      <c r="J12" s="22">
        <v>5</v>
      </c>
      <c r="K12" s="22">
        <v>5</v>
      </c>
      <c r="L12" s="22">
        <v>70</v>
      </c>
      <c r="M12" s="23">
        <f>IF(COUNT(I12:L12)&lt;4,"",SUM(I12:L12))</f>
        <v>89</v>
      </c>
      <c r="N12" s="23" t="str">
        <f>IF(M12="","",VLOOKUP(ROUND(M12,0),Setup!$A$23:$B$30,2,TRUE))</f>
        <v>A2</v>
      </c>
      <c r="O12" s="22">
        <v>9</v>
      </c>
      <c r="P12" s="22">
        <v>5</v>
      </c>
      <c r="Q12" s="22">
        <v>5</v>
      </c>
      <c r="R12" s="22">
        <v>69</v>
      </c>
      <c r="S12" s="23">
        <f>IF(COUNT(O12:R12)&lt;4,"",SUM(O12:R12))</f>
        <v>88</v>
      </c>
      <c r="T12" s="23" t="str">
        <f>IF(S12="","",VLOOKUP(ROUND(S12,0),Setup!$A$23:$B$30,2,TRUE))</f>
        <v>A2</v>
      </c>
      <c r="U12" s="22">
        <v>9</v>
      </c>
      <c r="V12" s="22">
        <v>5</v>
      </c>
      <c r="W12" s="22">
        <v>5</v>
      </c>
      <c r="X12" s="22">
        <v>69</v>
      </c>
      <c r="Y12" s="23">
        <f>IF(COUNT(U12:X12)&lt;4,"",SUM(U12:X12))</f>
        <v>88</v>
      </c>
      <c r="Z12" s="23" t="str">
        <f>IF(Y12="","",VLOOKUP(ROUND(Y12,0),Setup!$A$23:$B$30,2,TRUE))</f>
        <v>A2</v>
      </c>
      <c r="AA12" s="22">
        <v>9</v>
      </c>
      <c r="AB12" s="22">
        <v>5</v>
      </c>
      <c r="AC12" s="22">
        <v>5</v>
      </c>
      <c r="AD12" s="22">
        <v>68</v>
      </c>
      <c r="AE12" s="23">
        <f>IF(COUNT(AA12:AD12)&lt;4,"",SUM(AA12:AD12))</f>
        <v>87</v>
      </c>
      <c r="AF12" s="23" t="str">
        <f>IF(AE12="","",VLOOKUP(ROUND(AE12,0),Setup!$A$23:$B$30,2,TRUE))</f>
        <v>A2</v>
      </c>
      <c r="AG12" s="22">
        <v>10</v>
      </c>
      <c r="AH12" s="22">
        <v>5</v>
      </c>
      <c r="AI12" s="22">
        <v>5</v>
      </c>
      <c r="AJ12" s="22">
        <v>74</v>
      </c>
      <c r="AK12" s="23">
        <f>IF(COUNT(AG12:AJ12)&lt;4,"",SUM(AG12:AJ12))</f>
        <v>94</v>
      </c>
      <c r="AL12" s="23" t="str">
        <f>IF(AK12="","",VLOOKUP(ROUND(AK12,0),Setup!$A$23:$B$30,2,TRUE))</f>
        <v>A1</v>
      </c>
      <c r="AM12" s="22"/>
      <c r="AN12" s="22"/>
      <c r="AO12" s="22"/>
      <c r="AP12" s="22"/>
      <c r="AQ12" s="23" t="str">
        <f>IF(COUNT(AM12:AP12)&lt;4,"",SUM(AM12:AP12))</f>
        <v/>
      </c>
      <c r="AR12" s="23" t="str">
        <f>IF(AQ12="","",VLOOKUP(ROUND(AQ12,0),Setup!$A$23:$B$30,2,TRUE))</f>
        <v/>
      </c>
    </row>
    <row r="13" spans="1:44" x14ac:dyDescent="0.25">
      <c r="A13" s="11">
        <f>IF(Setup!B47="","",Setup!A47)</f>
        <v>8</v>
      </c>
      <c r="B13" s="21" t="str">
        <f>IF(Setup!B47="","",Setup!B47)</f>
        <v>Vihaan Gupta</v>
      </c>
      <c r="C13" s="22">
        <v>4</v>
      </c>
      <c r="D13" s="22">
        <v>2</v>
      </c>
      <c r="E13" s="22">
        <v>2</v>
      </c>
      <c r="F13" s="22">
        <v>32</v>
      </c>
      <c r="G13" s="23">
        <f>IF(COUNT(C13:F13)&lt;4,"",SUM(C13:F13))</f>
        <v>40</v>
      </c>
      <c r="H13" s="23" t="str">
        <f>IF(G13="","",VLOOKUP(ROUND(G13,0),Setup!$A$23:$B$30,2,TRUE))</f>
        <v>D</v>
      </c>
      <c r="I13" s="22">
        <v>5</v>
      </c>
      <c r="J13" s="22">
        <v>3</v>
      </c>
      <c r="K13" s="22">
        <v>2</v>
      </c>
      <c r="L13" s="22">
        <v>34</v>
      </c>
      <c r="M13" s="23">
        <f>IF(COUNT(I13:L13)&lt;4,"",SUM(I13:L13))</f>
        <v>44</v>
      </c>
      <c r="N13" s="23" t="str">
        <f>IF(M13="","",VLOOKUP(ROUND(M13,0),Setup!$A$23:$B$30,2,TRUE))</f>
        <v>C2</v>
      </c>
      <c r="O13" s="22">
        <v>4</v>
      </c>
      <c r="P13" s="22">
        <v>2</v>
      </c>
      <c r="Q13" s="22">
        <v>2</v>
      </c>
      <c r="R13" s="22">
        <v>33</v>
      </c>
      <c r="S13" s="23">
        <f>IF(COUNT(O13:R13)&lt;4,"",SUM(O13:R13))</f>
        <v>41</v>
      </c>
      <c r="T13" s="23" t="str">
        <f>IF(S13="","",VLOOKUP(ROUND(S13,0),Setup!$A$23:$B$30,2,TRUE))</f>
        <v>C2</v>
      </c>
      <c r="U13" s="22">
        <v>3</v>
      </c>
      <c r="V13" s="22">
        <v>2</v>
      </c>
      <c r="W13" s="22">
        <v>2</v>
      </c>
      <c r="X13" s="22">
        <v>25</v>
      </c>
      <c r="Y13" s="23">
        <f>IF(COUNT(U13:X13)&lt;4,"",SUM(U13:X13))</f>
        <v>32</v>
      </c>
      <c r="Z13" s="23" t="str">
        <f>IF(Y13="","",VLOOKUP(ROUND(Y13,0),Setup!$A$23:$B$30,2,TRUE))</f>
        <v>E</v>
      </c>
      <c r="AA13" s="22">
        <v>4</v>
      </c>
      <c r="AB13" s="22">
        <v>2</v>
      </c>
      <c r="AC13" s="22">
        <v>2</v>
      </c>
      <c r="AD13" s="22">
        <v>32</v>
      </c>
      <c r="AE13" s="23">
        <f>IF(COUNT(AA13:AD13)&lt;4,"",SUM(AA13:AD13))</f>
        <v>40</v>
      </c>
      <c r="AF13" s="23" t="str">
        <f>IF(AE13="","",VLOOKUP(ROUND(AE13,0),Setup!$A$23:$B$30,2,TRUE))</f>
        <v>D</v>
      </c>
      <c r="AG13" s="22">
        <v>4</v>
      </c>
      <c r="AH13" s="22">
        <v>2</v>
      </c>
      <c r="AI13" s="22">
        <v>2</v>
      </c>
      <c r="AJ13" s="22">
        <v>30</v>
      </c>
      <c r="AK13" s="23">
        <f>IF(COUNT(AG13:AJ13)&lt;4,"",SUM(AG13:AJ13))</f>
        <v>38</v>
      </c>
      <c r="AL13" s="23" t="str">
        <f>IF(AK13="","",VLOOKUP(ROUND(AK13,0),Setup!$A$23:$B$30,2,TRUE))</f>
        <v>D</v>
      </c>
      <c r="AM13" s="22"/>
      <c r="AN13" s="22"/>
      <c r="AO13" s="22"/>
      <c r="AP13" s="22"/>
      <c r="AQ13" s="23" t="str">
        <f>IF(COUNT(AM13:AP13)&lt;4,"",SUM(AM13:AP13))</f>
        <v/>
      </c>
      <c r="AR13" s="23" t="str">
        <f>IF(AQ13="","",VLOOKUP(ROUND(AQ13,0),Setup!$A$23:$B$30,2,TRUE))</f>
        <v/>
      </c>
    </row>
    <row r="14" spans="1:44" x14ac:dyDescent="0.25">
      <c r="A14" s="11" t="str">
        <f>IF(Setup!B48="","",Setup!A48)</f>
        <v/>
      </c>
      <c r="B14" s="21" t="str">
        <f>IF(Setup!B48="","",Setup!B48)</f>
        <v/>
      </c>
      <c r="C14" s="22"/>
      <c r="D14" s="22"/>
      <c r="E14" s="22"/>
      <c r="F14" s="22"/>
      <c r="G14" s="23" t="str">
        <f>IF(COUNT(C14:F14)&lt;4,"",SUM(C14:F14))</f>
        <v/>
      </c>
      <c r="H14" s="23" t="str">
        <f>IF(G14="","",VLOOKUP(ROUND(G14,0),Setup!$A$23:$B$30,2,TRUE))</f>
        <v/>
      </c>
      <c r="I14" s="22"/>
      <c r="J14" s="22"/>
      <c r="K14" s="22"/>
      <c r="L14" s="22"/>
      <c r="M14" s="23" t="str">
        <f>IF(COUNT(I14:L14)&lt;4,"",SUM(I14:L14))</f>
        <v/>
      </c>
      <c r="N14" s="23" t="str">
        <f>IF(M14="","",VLOOKUP(ROUND(M14,0),Setup!$A$23:$B$30,2,TRUE))</f>
        <v/>
      </c>
      <c r="O14" s="22"/>
      <c r="P14" s="22"/>
      <c r="Q14" s="22"/>
      <c r="R14" s="22"/>
      <c r="S14" s="23" t="str">
        <f>IF(COUNT(O14:R14)&lt;4,"",SUM(O14:R14))</f>
        <v/>
      </c>
      <c r="T14" s="23" t="str">
        <f>IF(S14="","",VLOOKUP(ROUND(S14,0),Setup!$A$23:$B$30,2,TRUE))</f>
        <v/>
      </c>
      <c r="U14" s="22"/>
      <c r="V14" s="22"/>
      <c r="W14" s="22"/>
      <c r="X14" s="22"/>
      <c r="Y14" s="23" t="str">
        <f>IF(COUNT(U14:X14)&lt;4,"",SUM(U14:X14))</f>
        <v/>
      </c>
      <c r="Z14" s="23" t="str">
        <f>IF(Y14="","",VLOOKUP(ROUND(Y14,0),Setup!$A$23:$B$30,2,TRUE))</f>
        <v/>
      </c>
      <c r="AA14" s="22"/>
      <c r="AB14" s="22"/>
      <c r="AC14" s="22"/>
      <c r="AD14" s="22"/>
      <c r="AE14" s="23" t="str">
        <f>IF(COUNT(AA14:AD14)&lt;4,"",SUM(AA14:AD14))</f>
        <v/>
      </c>
      <c r="AF14" s="23" t="str">
        <f>IF(AE14="","",VLOOKUP(ROUND(AE14,0),Setup!$A$23:$B$30,2,TRUE))</f>
        <v/>
      </c>
      <c r="AG14" s="22"/>
      <c r="AH14" s="22"/>
      <c r="AI14" s="22"/>
      <c r="AJ14" s="22"/>
      <c r="AK14" s="23" t="str">
        <f>IF(COUNT(AG14:AJ14)&lt;4,"",SUM(AG14:AJ14))</f>
        <v/>
      </c>
      <c r="AL14" s="23" t="str">
        <f>IF(AK14="","",VLOOKUP(ROUND(AK14,0),Setup!$A$23:$B$30,2,TRUE))</f>
        <v/>
      </c>
      <c r="AM14" s="22"/>
      <c r="AN14" s="22"/>
      <c r="AO14" s="22"/>
      <c r="AP14" s="22"/>
      <c r="AQ14" s="23" t="str">
        <f>IF(COUNT(AM14:AP14)&lt;4,"",SUM(AM14:AP14))</f>
        <v/>
      </c>
      <c r="AR14" s="23" t="str">
        <f>IF(AQ14="","",VLOOKUP(ROUND(AQ14,0),Setup!$A$23:$B$30,2,TRUE))</f>
        <v/>
      </c>
    </row>
    <row r="15" spans="1:44" x14ac:dyDescent="0.25">
      <c r="A15" s="11" t="str">
        <f>IF(Setup!B49="","",Setup!A49)</f>
        <v/>
      </c>
      <c r="B15" s="21" t="str">
        <f>IF(Setup!B49="","",Setup!B49)</f>
        <v/>
      </c>
      <c r="C15" s="22"/>
      <c r="D15" s="22"/>
      <c r="E15" s="22"/>
      <c r="F15" s="22"/>
      <c r="G15" s="23" t="str">
        <f>IF(COUNT(C15:F15)&lt;4,"",SUM(C15:F15))</f>
        <v/>
      </c>
      <c r="H15" s="23" t="str">
        <f>IF(G15="","",VLOOKUP(ROUND(G15,0),Setup!$A$23:$B$30,2,TRUE))</f>
        <v/>
      </c>
      <c r="I15" s="22"/>
      <c r="J15" s="22"/>
      <c r="K15" s="22"/>
      <c r="L15" s="22"/>
      <c r="M15" s="23" t="str">
        <f>IF(COUNT(I15:L15)&lt;4,"",SUM(I15:L15))</f>
        <v/>
      </c>
      <c r="N15" s="23" t="str">
        <f>IF(M15="","",VLOOKUP(ROUND(M15,0),Setup!$A$23:$B$30,2,TRUE))</f>
        <v/>
      </c>
      <c r="O15" s="22"/>
      <c r="P15" s="22"/>
      <c r="Q15" s="22"/>
      <c r="R15" s="22"/>
      <c r="S15" s="23" t="str">
        <f>IF(COUNT(O15:R15)&lt;4,"",SUM(O15:R15))</f>
        <v/>
      </c>
      <c r="T15" s="23" t="str">
        <f>IF(S15="","",VLOOKUP(ROUND(S15,0),Setup!$A$23:$B$30,2,TRUE))</f>
        <v/>
      </c>
      <c r="U15" s="22"/>
      <c r="V15" s="22"/>
      <c r="W15" s="22"/>
      <c r="X15" s="22"/>
      <c r="Y15" s="23" t="str">
        <f>IF(COUNT(U15:X15)&lt;4,"",SUM(U15:X15))</f>
        <v/>
      </c>
      <c r="Z15" s="23" t="str">
        <f>IF(Y15="","",VLOOKUP(ROUND(Y15,0),Setup!$A$23:$B$30,2,TRUE))</f>
        <v/>
      </c>
      <c r="AA15" s="22"/>
      <c r="AB15" s="22"/>
      <c r="AC15" s="22"/>
      <c r="AD15" s="22"/>
      <c r="AE15" s="23" t="str">
        <f>IF(COUNT(AA15:AD15)&lt;4,"",SUM(AA15:AD15))</f>
        <v/>
      </c>
      <c r="AF15" s="23" t="str">
        <f>IF(AE15="","",VLOOKUP(ROUND(AE15,0),Setup!$A$23:$B$30,2,TRUE))</f>
        <v/>
      </c>
      <c r="AG15" s="22"/>
      <c r="AH15" s="22"/>
      <c r="AI15" s="22"/>
      <c r="AJ15" s="22"/>
      <c r="AK15" s="23" t="str">
        <f>IF(COUNT(AG15:AJ15)&lt;4,"",SUM(AG15:AJ15))</f>
        <v/>
      </c>
      <c r="AL15" s="23" t="str">
        <f>IF(AK15="","",VLOOKUP(ROUND(AK15,0),Setup!$A$23:$B$30,2,TRUE))</f>
        <v/>
      </c>
      <c r="AM15" s="22"/>
      <c r="AN15" s="22"/>
      <c r="AO15" s="22"/>
      <c r="AP15" s="22"/>
      <c r="AQ15" s="23" t="str">
        <f>IF(COUNT(AM15:AP15)&lt;4,"",SUM(AM15:AP15))</f>
        <v/>
      </c>
      <c r="AR15" s="23" t="str">
        <f>IF(AQ15="","",VLOOKUP(ROUND(AQ15,0),Setup!$A$23:$B$30,2,TRUE))</f>
        <v/>
      </c>
    </row>
    <row r="16" spans="1:44" x14ac:dyDescent="0.25">
      <c r="A16" s="11" t="str">
        <f>IF(Setup!B50="","",Setup!A50)</f>
        <v/>
      </c>
      <c r="B16" s="21" t="str">
        <f>IF(Setup!B50="","",Setup!B50)</f>
        <v/>
      </c>
      <c r="C16" s="22"/>
      <c r="D16" s="22"/>
      <c r="E16" s="22"/>
      <c r="F16" s="22"/>
      <c r="G16" s="23" t="str">
        <f>IF(COUNT(C16:F16)&lt;4,"",SUM(C16:F16))</f>
        <v/>
      </c>
      <c r="H16" s="23" t="str">
        <f>IF(G16="","",VLOOKUP(ROUND(G16,0),Setup!$A$23:$B$30,2,TRUE))</f>
        <v/>
      </c>
      <c r="I16" s="22"/>
      <c r="J16" s="22"/>
      <c r="K16" s="22"/>
      <c r="L16" s="22"/>
      <c r="M16" s="23" t="str">
        <f>IF(COUNT(I16:L16)&lt;4,"",SUM(I16:L16))</f>
        <v/>
      </c>
      <c r="N16" s="23" t="str">
        <f>IF(M16="","",VLOOKUP(ROUND(M16,0),Setup!$A$23:$B$30,2,TRUE))</f>
        <v/>
      </c>
      <c r="O16" s="22"/>
      <c r="P16" s="22"/>
      <c r="Q16" s="22"/>
      <c r="R16" s="22"/>
      <c r="S16" s="23" t="str">
        <f>IF(COUNT(O16:R16)&lt;4,"",SUM(O16:R16))</f>
        <v/>
      </c>
      <c r="T16" s="23" t="str">
        <f>IF(S16="","",VLOOKUP(ROUND(S16,0),Setup!$A$23:$B$30,2,TRUE))</f>
        <v/>
      </c>
      <c r="U16" s="22"/>
      <c r="V16" s="22"/>
      <c r="W16" s="22"/>
      <c r="X16" s="22"/>
      <c r="Y16" s="23" t="str">
        <f>IF(COUNT(U16:X16)&lt;4,"",SUM(U16:X16))</f>
        <v/>
      </c>
      <c r="Z16" s="23" t="str">
        <f>IF(Y16="","",VLOOKUP(ROUND(Y16,0),Setup!$A$23:$B$30,2,TRUE))</f>
        <v/>
      </c>
      <c r="AA16" s="22"/>
      <c r="AB16" s="22"/>
      <c r="AC16" s="22"/>
      <c r="AD16" s="22"/>
      <c r="AE16" s="23" t="str">
        <f>IF(COUNT(AA16:AD16)&lt;4,"",SUM(AA16:AD16))</f>
        <v/>
      </c>
      <c r="AF16" s="23" t="str">
        <f>IF(AE16="","",VLOOKUP(ROUND(AE16,0),Setup!$A$23:$B$30,2,TRUE))</f>
        <v/>
      </c>
      <c r="AG16" s="22"/>
      <c r="AH16" s="22"/>
      <c r="AI16" s="22"/>
      <c r="AJ16" s="22"/>
      <c r="AK16" s="23" t="str">
        <f>IF(COUNT(AG16:AJ16)&lt;4,"",SUM(AG16:AJ16))</f>
        <v/>
      </c>
      <c r="AL16" s="23" t="str">
        <f>IF(AK16="","",VLOOKUP(ROUND(AK16,0),Setup!$A$23:$B$30,2,TRUE))</f>
        <v/>
      </c>
      <c r="AM16" s="22"/>
      <c r="AN16" s="22"/>
      <c r="AO16" s="22"/>
      <c r="AP16" s="22"/>
      <c r="AQ16" s="23" t="str">
        <f>IF(COUNT(AM16:AP16)&lt;4,"",SUM(AM16:AP16))</f>
        <v/>
      </c>
      <c r="AR16" s="23" t="str">
        <f>IF(AQ16="","",VLOOKUP(ROUND(AQ16,0),Setup!$A$23:$B$30,2,TRUE))</f>
        <v/>
      </c>
    </row>
    <row r="17" spans="1:44" x14ac:dyDescent="0.25">
      <c r="A17" s="11" t="str">
        <f>IF(Setup!B51="","",Setup!A51)</f>
        <v/>
      </c>
      <c r="B17" s="21" t="str">
        <f>IF(Setup!B51="","",Setup!B51)</f>
        <v/>
      </c>
      <c r="C17" s="22"/>
      <c r="D17" s="22"/>
      <c r="E17" s="22"/>
      <c r="F17" s="22"/>
      <c r="G17" s="23" t="str">
        <f>IF(COUNT(C17:F17)&lt;4,"",SUM(C17:F17))</f>
        <v/>
      </c>
      <c r="H17" s="23" t="str">
        <f>IF(G17="","",VLOOKUP(ROUND(G17,0),Setup!$A$23:$B$30,2,TRUE))</f>
        <v/>
      </c>
      <c r="I17" s="22"/>
      <c r="J17" s="22"/>
      <c r="K17" s="22"/>
      <c r="L17" s="22"/>
      <c r="M17" s="23" t="str">
        <f>IF(COUNT(I17:L17)&lt;4,"",SUM(I17:L17))</f>
        <v/>
      </c>
      <c r="N17" s="23" t="str">
        <f>IF(M17="","",VLOOKUP(ROUND(M17,0),Setup!$A$23:$B$30,2,TRUE))</f>
        <v/>
      </c>
      <c r="O17" s="22"/>
      <c r="P17" s="22"/>
      <c r="Q17" s="22"/>
      <c r="R17" s="22"/>
      <c r="S17" s="23" t="str">
        <f>IF(COUNT(O17:R17)&lt;4,"",SUM(O17:R17))</f>
        <v/>
      </c>
      <c r="T17" s="23" t="str">
        <f>IF(S17="","",VLOOKUP(ROUND(S17,0),Setup!$A$23:$B$30,2,TRUE))</f>
        <v/>
      </c>
      <c r="U17" s="22"/>
      <c r="V17" s="22"/>
      <c r="W17" s="22"/>
      <c r="X17" s="22"/>
      <c r="Y17" s="23" t="str">
        <f>IF(COUNT(U17:X17)&lt;4,"",SUM(U17:X17))</f>
        <v/>
      </c>
      <c r="Z17" s="23" t="str">
        <f>IF(Y17="","",VLOOKUP(ROUND(Y17,0),Setup!$A$23:$B$30,2,TRUE))</f>
        <v/>
      </c>
      <c r="AA17" s="22"/>
      <c r="AB17" s="22"/>
      <c r="AC17" s="22"/>
      <c r="AD17" s="22"/>
      <c r="AE17" s="23" t="str">
        <f>IF(COUNT(AA17:AD17)&lt;4,"",SUM(AA17:AD17))</f>
        <v/>
      </c>
      <c r="AF17" s="23" t="str">
        <f>IF(AE17="","",VLOOKUP(ROUND(AE17,0),Setup!$A$23:$B$30,2,TRUE))</f>
        <v/>
      </c>
      <c r="AG17" s="22"/>
      <c r="AH17" s="22"/>
      <c r="AI17" s="22"/>
      <c r="AJ17" s="22"/>
      <c r="AK17" s="23" t="str">
        <f>IF(COUNT(AG17:AJ17)&lt;4,"",SUM(AG17:AJ17))</f>
        <v/>
      </c>
      <c r="AL17" s="23" t="str">
        <f>IF(AK17="","",VLOOKUP(ROUND(AK17,0),Setup!$A$23:$B$30,2,TRUE))</f>
        <v/>
      </c>
      <c r="AM17" s="22"/>
      <c r="AN17" s="22"/>
      <c r="AO17" s="22"/>
      <c r="AP17" s="22"/>
      <c r="AQ17" s="23" t="str">
        <f>IF(COUNT(AM17:AP17)&lt;4,"",SUM(AM17:AP17))</f>
        <v/>
      </c>
      <c r="AR17" s="23" t="str">
        <f>IF(AQ17="","",VLOOKUP(ROUND(AQ17,0),Setup!$A$23:$B$30,2,TRUE))</f>
        <v/>
      </c>
    </row>
    <row r="18" spans="1:44" x14ac:dyDescent="0.25">
      <c r="A18" s="11" t="str">
        <f>IF(Setup!B52="","",Setup!A52)</f>
        <v/>
      </c>
      <c r="B18" s="21" t="str">
        <f>IF(Setup!B52="","",Setup!B52)</f>
        <v/>
      </c>
      <c r="C18" s="22"/>
      <c r="D18" s="22"/>
      <c r="E18" s="22"/>
      <c r="F18" s="22"/>
      <c r="G18" s="23" t="str">
        <f>IF(COUNT(C18:F18)&lt;4,"",SUM(C18:F18))</f>
        <v/>
      </c>
      <c r="H18" s="23" t="str">
        <f>IF(G18="","",VLOOKUP(ROUND(G18,0),Setup!$A$23:$B$30,2,TRUE))</f>
        <v/>
      </c>
      <c r="I18" s="22"/>
      <c r="J18" s="22"/>
      <c r="K18" s="22"/>
      <c r="L18" s="22"/>
      <c r="M18" s="23" t="str">
        <f>IF(COUNT(I18:L18)&lt;4,"",SUM(I18:L18))</f>
        <v/>
      </c>
      <c r="N18" s="23" t="str">
        <f>IF(M18="","",VLOOKUP(ROUND(M18,0),Setup!$A$23:$B$30,2,TRUE))</f>
        <v/>
      </c>
      <c r="O18" s="22"/>
      <c r="P18" s="22"/>
      <c r="Q18" s="22"/>
      <c r="R18" s="22"/>
      <c r="S18" s="23" t="str">
        <f>IF(COUNT(O18:R18)&lt;4,"",SUM(O18:R18))</f>
        <v/>
      </c>
      <c r="T18" s="23" t="str">
        <f>IF(S18="","",VLOOKUP(ROUND(S18,0),Setup!$A$23:$B$30,2,TRUE))</f>
        <v/>
      </c>
      <c r="U18" s="22"/>
      <c r="V18" s="22"/>
      <c r="W18" s="22"/>
      <c r="X18" s="22"/>
      <c r="Y18" s="23" t="str">
        <f>IF(COUNT(U18:X18)&lt;4,"",SUM(U18:X18))</f>
        <v/>
      </c>
      <c r="Z18" s="23" t="str">
        <f>IF(Y18="","",VLOOKUP(ROUND(Y18,0),Setup!$A$23:$B$30,2,TRUE))</f>
        <v/>
      </c>
      <c r="AA18" s="22"/>
      <c r="AB18" s="22"/>
      <c r="AC18" s="22"/>
      <c r="AD18" s="22"/>
      <c r="AE18" s="23" t="str">
        <f>IF(COUNT(AA18:AD18)&lt;4,"",SUM(AA18:AD18))</f>
        <v/>
      </c>
      <c r="AF18" s="23" t="str">
        <f>IF(AE18="","",VLOOKUP(ROUND(AE18,0),Setup!$A$23:$B$30,2,TRUE))</f>
        <v/>
      </c>
      <c r="AG18" s="22"/>
      <c r="AH18" s="22"/>
      <c r="AI18" s="22"/>
      <c r="AJ18" s="22"/>
      <c r="AK18" s="23" t="str">
        <f>IF(COUNT(AG18:AJ18)&lt;4,"",SUM(AG18:AJ18))</f>
        <v/>
      </c>
      <c r="AL18" s="23" t="str">
        <f>IF(AK18="","",VLOOKUP(ROUND(AK18,0),Setup!$A$23:$B$30,2,TRUE))</f>
        <v/>
      </c>
      <c r="AM18" s="22"/>
      <c r="AN18" s="22"/>
      <c r="AO18" s="22"/>
      <c r="AP18" s="22"/>
      <c r="AQ18" s="23" t="str">
        <f>IF(COUNT(AM18:AP18)&lt;4,"",SUM(AM18:AP18))</f>
        <v/>
      </c>
      <c r="AR18" s="23" t="str">
        <f>IF(AQ18="","",VLOOKUP(ROUND(AQ18,0),Setup!$A$23:$B$30,2,TRUE))</f>
        <v/>
      </c>
    </row>
    <row r="19" spans="1:44" x14ac:dyDescent="0.25">
      <c r="A19" s="11" t="str">
        <f>IF(Setup!B53="","",Setup!A53)</f>
        <v/>
      </c>
      <c r="B19" s="21" t="str">
        <f>IF(Setup!B53="","",Setup!B53)</f>
        <v/>
      </c>
      <c r="C19" s="22"/>
      <c r="D19" s="22"/>
      <c r="E19" s="22"/>
      <c r="F19" s="22"/>
      <c r="G19" s="23" t="str">
        <f>IF(COUNT(C19:F19)&lt;4,"",SUM(C19:F19))</f>
        <v/>
      </c>
      <c r="H19" s="23" t="str">
        <f>IF(G19="","",VLOOKUP(ROUND(G19,0),Setup!$A$23:$B$30,2,TRUE))</f>
        <v/>
      </c>
      <c r="I19" s="22"/>
      <c r="J19" s="22"/>
      <c r="K19" s="22"/>
      <c r="L19" s="22"/>
      <c r="M19" s="23" t="str">
        <f>IF(COUNT(I19:L19)&lt;4,"",SUM(I19:L19))</f>
        <v/>
      </c>
      <c r="N19" s="23" t="str">
        <f>IF(M19="","",VLOOKUP(ROUND(M19,0),Setup!$A$23:$B$30,2,TRUE))</f>
        <v/>
      </c>
      <c r="O19" s="22"/>
      <c r="P19" s="22"/>
      <c r="Q19" s="22"/>
      <c r="R19" s="22"/>
      <c r="S19" s="23" t="str">
        <f>IF(COUNT(O19:R19)&lt;4,"",SUM(O19:R19))</f>
        <v/>
      </c>
      <c r="T19" s="23" t="str">
        <f>IF(S19="","",VLOOKUP(ROUND(S19,0),Setup!$A$23:$B$30,2,TRUE))</f>
        <v/>
      </c>
      <c r="U19" s="22"/>
      <c r="V19" s="22"/>
      <c r="W19" s="22"/>
      <c r="X19" s="22"/>
      <c r="Y19" s="23" t="str">
        <f>IF(COUNT(U19:X19)&lt;4,"",SUM(U19:X19))</f>
        <v/>
      </c>
      <c r="Z19" s="23" t="str">
        <f>IF(Y19="","",VLOOKUP(ROUND(Y19,0),Setup!$A$23:$B$30,2,TRUE))</f>
        <v/>
      </c>
      <c r="AA19" s="22"/>
      <c r="AB19" s="22"/>
      <c r="AC19" s="22"/>
      <c r="AD19" s="22"/>
      <c r="AE19" s="23" t="str">
        <f>IF(COUNT(AA19:AD19)&lt;4,"",SUM(AA19:AD19))</f>
        <v/>
      </c>
      <c r="AF19" s="23" t="str">
        <f>IF(AE19="","",VLOOKUP(ROUND(AE19,0),Setup!$A$23:$B$30,2,TRUE))</f>
        <v/>
      </c>
      <c r="AG19" s="22"/>
      <c r="AH19" s="22"/>
      <c r="AI19" s="22"/>
      <c r="AJ19" s="22"/>
      <c r="AK19" s="23" t="str">
        <f>IF(COUNT(AG19:AJ19)&lt;4,"",SUM(AG19:AJ19))</f>
        <v/>
      </c>
      <c r="AL19" s="23" t="str">
        <f>IF(AK19="","",VLOOKUP(ROUND(AK19,0),Setup!$A$23:$B$30,2,TRUE))</f>
        <v/>
      </c>
      <c r="AM19" s="22"/>
      <c r="AN19" s="22"/>
      <c r="AO19" s="22"/>
      <c r="AP19" s="22"/>
      <c r="AQ19" s="23" t="str">
        <f>IF(COUNT(AM19:AP19)&lt;4,"",SUM(AM19:AP19))</f>
        <v/>
      </c>
      <c r="AR19" s="23" t="str">
        <f>IF(AQ19="","",VLOOKUP(ROUND(AQ19,0),Setup!$A$23:$B$30,2,TRUE))</f>
        <v/>
      </c>
    </row>
    <row r="20" spans="1:44" x14ac:dyDescent="0.25">
      <c r="A20" s="11" t="str">
        <f>IF(Setup!B54="","",Setup!A54)</f>
        <v/>
      </c>
      <c r="B20" s="21" t="str">
        <f>IF(Setup!B54="","",Setup!B54)</f>
        <v/>
      </c>
      <c r="C20" s="22"/>
      <c r="D20" s="22"/>
      <c r="E20" s="22"/>
      <c r="F20" s="22"/>
      <c r="G20" s="23" t="str">
        <f>IF(COUNT(C20:F20)&lt;4,"",SUM(C20:F20))</f>
        <v/>
      </c>
      <c r="H20" s="23" t="str">
        <f>IF(G20="","",VLOOKUP(ROUND(G20,0),Setup!$A$23:$B$30,2,TRUE))</f>
        <v/>
      </c>
      <c r="I20" s="22"/>
      <c r="J20" s="22"/>
      <c r="K20" s="22"/>
      <c r="L20" s="22"/>
      <c r="M20" s="23" t="str">
        <f>IF(COUNT(I20:L20)&lt;4,"",SUM(I20:L20))</f>
        <v/>
      </c>
      <c r="N20" s="23" t="str">
        <f>IF(M20="","",VLOOKUP(ROUND(M20,0),Setup!$A$23:$B$30,2,TRUE))</f>
        <v/>
      </c>
      <c r="O20" s="22"/>
      <c r="P20" s="22"/>
      <c r="Q20" s="22"/>
      <c r="R20" s="22"/>
      <c r="S20" s="23" t="str">
        <f>IF(COUNT(O20:R20)&lt;4,"",SUM(O20:R20))</f>
        <v/>
      </c>
      <c r="T20" s="23" t="str">
        <f>IF(S20="","",VLOOKUP(ROUND(S20,0),Setup!$A$23:$B$30,2,TRUE))</f>
        <v/>
      </c>
      <c r="U20" s="22"/>
      <c r="V20" s="22"/>
      <c r="W20" s="22"/>
      <c r="X20" s="22"/>
      <c r="Y20" s="23" t="str">
        <f>IF(COUNT(U20:X20)&lt;4,"",SUM(U20:X20))</f>
        <v/>
      </c>
      <c r="Z20" s="23" t="str">
        <f>IF(Y20="","",VLOOKUP(ROUND(Y20,0),Setup!$A$23:$B$30,2,TRUE))</f>
        <v/>
      </c>
      <c r="AA20" s="22"/>
      <c r="AB20" s="22"/>
      <c r="AC20" s="22"/>
      <c r="AD20" s="22"/>
      <c r="AE20" s="23" t="str">
        <f>IF(COUNT(AA20:AD20)&lt;4,"",SUM(AA20:AD20))</f>
        <v/>
      </c>
      <c r="AF20" s="23" t="str">
        <f>IF(AE20="","",VLOOKUP(ROUND(AE20,0),Setup!$A$23:$B$30,2,TRUE))</f>
        <v/>
      </c>
      <c r="AG20" s="22"/>
      <c r="AH20" s="22"/>
      <c r="AI20" s="22"/>
      <c r="AJ20" s="22"/>
      <c r="AK20" s="23" t="str">
        <f>IF(COUNT(AG20:AJ20)&lt;4,"",SUM(AG20:AJ20))</f>
        <v/>
      </c>
      <c r="AL20" s="23" t="str">
        <f>IF(AK20="","",VLOOKUP(ROUND(AK20,0),Setup!$A$23:$B$30,2,TRUE))</f>
        <v/>
      </c>
      <c r="AM20" s="22"/>
      <c r="AN20" s="22"/>
      <c r="AO20" s="22"/>
      <c r="AP20" s="22"/>
      <c r="AQ20" s="23" t="str">
        <f>IF(COUNT(AM20:AP20)&lt;4,"",SUM(AM20:AP20))</f>
        <v/>
      </c>
      <c r="AR20" s="23" t="str">
        <f>IF(AQ20="","",VLOOKUP(ROUND(AQ20,0),Setup!$A$23:$B$30,2,TRUE))</f>
        <v/>
      </c>
    </row>
    <row r="21" spans="1:44" x14ac:dyDescent="0.25">
      <c r="A21" s="11" t="str">
        <f>IF(Setup!B55="","",Setup!A55)</f>
        <v/>
      </c>
      <c r="B21" s="21" t="str">
        <f>IF(Setup!B55="","",Setup!B55)</f>
        <v/>
      </c>
      <c r="C21" s="22"/>
      <c r="D21" s="22"/>
      <c r="E21" s="22"/>
      <c r="F21" s="22"/>
      <c r="G21" s="23" t="str">
        <f>IF(COUNT(C21:F21)&lt;4,"",SUM(C21:F21))</f>
        <v/>
      </c>
      <c r="H21" s="23" t="str">
        <f>IF(G21="","",VLOOKUP(ROUND(G21,0),Setup!$A$23:$B$30,2,TRUE))</f>
        <v/>
      </c>
      <c r="I21" s="22"/>
      <c r="J21" s="22"/>
      <c r="K21" s="22"/>
      <c r="L21" s="22"/>
      <c r="M21" s="23" t="str">
        <f>IF(COUNT(I21:L21)&lt;4,"",SUM(I21:L21))</f>
        <v/>
      </c>
      <c r="N21" s="23" t="str">
        <f>IF(M21="","",VLOOKUP(ROUND(M21,0),Setup!$A$23:$B$30,2,TRUE))</f>
        <v/>
      </c>
      <c r="O21" s="22"/>
      <c r="P21" s="22"/>
      <c r="Q21" s="22"/>
      <c r="R21" s="22"/>
      <c r="S21" s="23" t="str">
        <f>IF(COUNT(O21:R21)&lt;4,"",SUM(O21:R21))</f>
        <v/>
      </c>
      <c r="T21" s="23" t="str">
        <f>IF(S21="","",VLOOKUP(ROUND(S21,0),Setup!$A$23:$B$30,2,TRUE))</f>
        <v/>
      </c>
      <c r="U21" s="22"/>
      <c r="V21" s="22"/>
      <c r="W21" s="22"/>
      <c r="X21" s="22"/>
      <c r="Y21" s="23" t="str">
        <f>IF(COUNT(U21:X21)&lt;4,"",SUM(U21:X21))</f>
        <v/>
      </c>
      <c r="Z21" s="23" t="str">
        <f>IF(Y21="","",VLOOKUP(ROUND(Y21,0),Setup!$A$23:$B$30,2,TRUE))</f>
        <v/>
      </c>
      <c r="AA21" s="22"/>
      <c r="AB21" s="22"/>
      <c r="AC21" s="22"/>
      <c r="AD21" s="22"/>
      <c r="AE21" s="23" t="str">
        <f>IF(COUNT(AA21:AD21)&lt;4,"",SUM(AA21:AD21))</f>
        <v/>
      </c>
      <c r="AF21" s="23" t="str">
        <f>IF(AE21="","",VLOOKUP(ROUND(AE21,0),Setup!$A$23:$B$30,2,TRUE))</f>
        <v/>
      </c>
      <c r="AG21" s="22"/>
      <c r="AH21" s="22"/>
      <c r="AI21" s="22"/>
      <c r="AJ21" s="22"/>
      <c r="AK21" s="23" t="str">
        <f>IF(COUNT(AG21:AJ21)&lt;4,"",SUM(AG21:AJ21))</f>
        <v/>
      </c>
      <c r="AL21" s="23" t="str">
        <f>IF(AK21="","",VLOOKUP(ROUND(AK21,0),Setup!$A$23:$B$30,2,TRUE))</f>
        <v/>
      </c>
      <c r="AM21" s="22"/>
      <c r="AN21" s="22"/>
      <c r="AO21" s="22"/>
      <c r="AP21" s="22"/>
      <c r="AQ21" s="23" t="str">
        <f>IF(COUNT(AM21:AP21)&lt;4,"",SUM(AM21:AP21))</f>
        <v/>
      </c>
      <c r="AR21" s="23" t="str">
        <f>IF(AQ21="","",VLOOKUP(ROUND(AQ21,0),Setup!$A$23:$B$30,2,TRUE))</f>
        <v/>
      </c>
    </row>
    <row r="22" spans="1:44" x14ac:dyDescent="0.25">
      <c r="A22" s="11" t="str">
        <f>IF(Setup!B56="","",Setup!A56)</f>
        <v/>
      </c>
      <c r="B22" s="21" t="str">
        <f>IF(Setup!B56="","",Setup!B56)</f>
        <v/>
      </c>
      <c r="C22" s="22"/>
      <c r="D22" s="22"/>
      <c r="E22" s="22"/>
      <c r="F22" s="22"/>
      <c r="G22" s="23" t="str">
        <f>IF(COUNT(C22:F22)&lt;4,"",SUM(C22:F22))</f>
        <v/>
      </c>
      <c r="H22" s="23" t="str">
        <f>IF(G22="","",VLOOKUP(ROUND(G22,0),Setup!$A$23:$B$30,2,TRUE))</f>
        <v/>
      </c>
      <c r="I22" s="22"/>
      <c r="J22" s="22"/>
      <c r="K22" s="22"/>
      <c r="L22" s="22"/>
      <c r="M22" s="23" t="str">
        <f>IF(COUNT(I22:L22)&lt;4,"",SUM(I22:L22))</f>
        <v/>
      </c>
      <c r="N22" s="23" t="str">
        <f>IF(M22="","",VLOOKUP(ROUND(M22,0),Setup!$A$23:$B$30,2,TRUE))</f>
        <v/>
      </c>
      <c r="O22" s="22"/>
      <c r="P22" s="22"/>
      <c r="Q22" s="22"/>
      <c r="R22" s="22"/>
      <c r="S22" s="23" t="str">
        <f>IF(COUNT(O22:R22)&lt;4,"",SUM(O22:R22))</f>
        <v/>
      </c>
      <c r="T22" s="23" t="str">
        <f>IF(S22="","",VLOOKUP(ROUND(S22,0),Setup!$A$23:$B$30,2,TRUE))</f>
        <v/>
      </c>
      <c r="U22" s="22"/>
      <c r="V22" s="22"/>
      <c r="W22" s="22"/>
      <c r="X22" s="22"/>
      <c r="Y22" s="23" t="str">
        <f>IF(COUNT(U22:X22)&lt;4,"",SUM(U22:X22))</f>
        <v/>
      </c>
      <c r="Z22" s="23" t="str">
        <f>IF(Y22="","",VLOOKUP(ROUND(Y22,0),Setup!$A$23:$B$30,2,TRUE))</f>
        <v/>
      </c>
      <c r="AA22" s="22"/>
      <c r="AB22" s="22"/>
      <c r="AC22" s="22"/>
      <c r="AD22" s="22"/>
      <c r="AE22" s="23" t="str">
        <f>IF(COUNT(AA22:AD22)&lt;4,"",SUM(AA22:AD22))</f>
        <v/>
      </c>
      <c r="AF22" s="23" t="str">
        <f>IF(AE22="","",VLOOKUP(ROUND(AE22,0),Setup!$A$23:$B$30,2,TRUE))</f>
        <v/>
      </c>
      <c r="AG22" s="22"/>
      <c r="AH22" s="22"/>
      <c r="AI22" s="22"/>
      <c r="AJ22" s="22"/>
      <c r="AK22" s="23" t="str">
        <f>IF(COUNT(AG22:AJ22)&lt;4,"",SUM(AG22:AJ22))</f>
        <v/>
      </c>
      <c r="AL22" s="23" t="str">
        <f>IF(AK22="","",VLOOKUP(ROUND(AK22,0),Setup!$A$23:$B$30,2,TRUE))</f>
        <v/>
      </c>
      <c r="AM22" s="22"/>
      <c r="AN22" s="22"/>
      <c r="AO22" s="22"/>
      <c r="AP22" s="22"/>
      <c r="AQ22" s="23" t="str">
        <f>IF(COUNT(AM22:AP22)&lt;4,"",SUM(AM22:AP22))</f>
        <v/>
      </c>
      <c r="AR22" s="23" t="str">
        <f>IF(AQ22="","",VLOOKUP(ROUND(AQ22,0),Setup!$A$23:$B$30,2,TRUE))</f>
        <v/>
      </c>
    </row>
    <row r="23" spans="1:44" x14ac:dyDescent="0.25">
      <c r="A23" s="11" t="str">
        <f>IF(Setup!B57="","",Setup!A57)</f>
        <v/>
      </c>
      <c r="B23" s="21" t="str">
        <f>IF(Setup!B57="","",Setup!B57)</f>
        <v/>
      </c>
      <c r="C23" s="22"/>
      <c r="D23" s="22"/>
      <c r="E23" s="22"/>
      <c r="F23" s="22"/>
      <c r="G23" s="23" t="str">
        <f>IF(COUNT(C23:F23)&lt;4,"",SUM(C23:F23))</f>
        <v/>
      </c>
      <c r="H23" s="23" t="str">
        <f>IF(G23="","",VLOOKUP(ROUND(G23,0),Setup!$A$23:$B$30,2,TRUE))</f>
        <v/>
      </c>
      <c r="I23" s="22"/>
      <c r="J23" s="22"/>
      <c r="K23" s="22"/>
      <c r="L23" s="22"/>
      <c r="M23" s="23" t="str">
        <f>IF(COUNT(I23:L23)&lt;4,"",SUM(I23:L23))</f>
        <v/>
      </c>
      <c r="N23" s="23" t="str">
        <f>IF(M23="","",VLOOKUP(ROUND(M23,0),Setup!$A$23:$B$30,2,TRUE))</f>
        <v/>
      </c>
      <c r="O23" s="22"/>
      <c r="P23" s="22"/>
      <c r="Q23" s="22"/>
      <c r="R23" s="22"/>
      <c r="S23" s="23" t="str">
        <f>IF(COUNT(O23:R23)&lt;4,"",SUM(O23:R23))</f>
        <v/>
      </c>
      <c r="T23" s="23" t="str">
        <f>IF(S23="","",VLOOKUP(ROUND(S23,0),Setup!$A$23:$B$30,2,TRUE))</f>
        <v/>
      </c>
      <c r="U23" s="22"/>
      <c r="V23" s="22"/>
      <c r="W23" s="22"/>
      <c r="X23" s="22"/>
      <c r="Y23" s="23" t="str">
        <f>IF(COUNT(U23:X23)&lt;4,"",SUM(U23:X23))</f>
        <v/>
      </c>
      <c r="Z23" s="23" t="str">
        <f>IF(Y23="","",VLOOKUP(ROUND(Y23,0),Setup!$A$23:$B$30,2,TRUE))</f>
        <v/>
      </c>
      <c r="AA23" s="22"/>
      <c r="AB23" s="22"/>
      <c r="AC23" s="22"/>
      <c r="AD23" s="22"/>
      <c r="AE23" s="23" t="str">
        <f>IF(COUNT(AA23:AD23)&lt;4,"",SUM(AA23:AD23))</f>
        <v/>
      </c>
      <c r="AF23" s="23" t="str">
        <f>IF(AE23="","",VLOOKUP(ROUND(AE23,0),Setup!$A$23:$B$30,2,TRUE))</f>
        <v/>
      </c>
      <c r="AG23" s="22"/>
      <c r="AH23" s="22"/>
      <c r="AI23" s="22"/>
      <c r="AJ23" s="22"/>
      <c r="AK23" s="23" t="str">
        <f>IF(COUNT(AG23:AJ23)&lt;4,"",SUM(AG23:AJ23))</f>
        <v/>
      </c>
      <c r="AL23" s="23" t="str">
        <f>IF(AK23="","",VLOOKUP(ROUND(AK23,0),Setup!$A$23:$B$30,2,TRUE))</f>
        <v/>
      </c>
      <c r="AM23" s="22"/>
      <c r="AN23" s="22"/>
      <c r="AO23" s="22"/>
      <c r="AP23" s="22"/>
      <c r="AQ23" s="23" t="str">
        <f>IF(COUNT(AM23:AP23)&lt;4,"",SUM(AM23:AP23))</f>
        <v/>
      </c>
      <c r="AR23" s="23" t="str">
        <f>IF(AQ23="","",VLOOKUP(ROUND(AQ23,0),Setup!$A$23:$B$30,2,TRUE))</f>
        <v/>
      </c>
    </row>
    <row r="24" spans="1:44" x14ac:dyDescent="0.25">
      <c r="A24" s="11" t="str">
        <f>IF(Setup!B58="","",Setup!A58)</f>
        <v/>
      </c>
      <c r="B24" s="21" t="str">
        <f>IF(Setup!B58="","",Setup!B58)</f>
        <v/>
      </c>
      <c r="C24" s="22"/>
      <c r="D24" s="22"/>
      <c r="E24" s="22"/>
      <c r="F24" s="22"/>
      <c r="G24" s="23" t="str">
        <f>IF(COUNT(C24:F24)&lt;4,"",SUM(C24:F24))</f>
        <v/>
      </c>
      <c r="H24" s="23" t="str">
        <f>IF(G24="","",VLOOKUP(ROUND(G24,0),Setup!$A$23:$B$30,2,TRUE))</f>
        <v/>
      </c>
      <c r="I24" s="22"/>
      <c r="J24" s="22"/>
      <c r="K24" s="22"/>
      <c r="L24" s="22"/>
      <c r="M24" s="23" t="str">
        <f>IF(COUNT(I24:L24)&lt;4,"",SUM(I24:L24))</f>
        <v/>
      </c>
      <c r="N24" s="23" t="str">
        <f>IF(M24="","",VLOOKUP(ROUND(M24,0),Setup!$A$23:$B$30,2,TRUE))</f>
        <v/>
      </c>
      <c r="O24" s="22"/>
      <c r="P24" s="22"/>
      <c r="Q24" s="22"/>
      <c r="R24" s="22"/>
      <c r="S24" s="23" t="str">
        <f>IF(COUNT(O24:R24)&lt;4,"",SUM(O24:R24))</f>
        <v/>
      </c>
      <c r="T24" s="23" t="str">
        <f>IF(S24="","",VLOOKUP(ROUND(S24,0),Setup!$A$23:$B$30,2,TRUE))</f>
        <v/>
      </c>
      <c r="U24" s="22"/>
      <c r="V24" s="22"/>
      <c r="W24" s="22"/>
      <c r="X24" s="22"/>
      <c r="Y24" s="23" t="str">
        <f>IF(COUNT(U24:X24)&lt;4,"",SUM(U24:X24))</f>
        <v/>
      </c>
      <c r="Z24" s="23" t="str">
        <f>IF(Y24="","",VLOOKUP(ROUND(Y24,0),Setup!$A$23:$B$30,2,TRUE))</f>
        <v/>
      </c>
      <c r="AA24" s="22"/>
      <c r="AB24" s="22"/>
      <c r="AC24" s="22"/>
      <c r="AD24" s="22"/>
      <c r="AE24" s="23" t="str">
        <f>IF(COUNT(AA24:AD24)&lt;4,"",SUM(AA24:AD24))</f>
        <v/>
      </c>
      <c r="AF24" s="23" t="str">
        <f>IF(AE24="","",VLOOKUP(ROUND(AE24,0),Setup!$A$23:$B$30,2,TRUE))</f>
        <v/>
      </c>
      <c r="AG24" s="22"/>
      <c r="AH24" s="22"/>
      <c r="AI24" s="22"/>
      <c r="AJ24" s="22"/>
      <c r="AK24" s="23" t="str">
        <f>IF(COUNT(AG24:AJ24)&lt;4,"",SUM(AG24:AJ24))</f>
        <v/>
      </c>
      <c r="AL24" s="23" t="str">
        <f>IF(AK24="","",VLOOKUP(ROUND(AK24,0),Setup!$A$23:$B$30,2,TRUE))</f>
        <v/>
      </c>
      <c r="AM24" s="22"/>
      <c r="AN24" s="22"/>
      <c r="AO24" s="22"/>
      <c r="AP24" s="22"/>
      <c r="AQ24" s="23" t="str">
        <f>IF(COUNT(AM24:AP24)&lt;4,"",SUM(AM24:AP24))</f>
        <v/>
      </c>
      <c r="AR24" s="23" t="str">
        <f>IF(AQ24="","",VLOOKUP(ROUND(AQ24,0),Setup!$A$23:$B$30,2,TRUE))</f>
        <v/>
      </c>
    </row>
    <row r="25" spans="1:44" x14ac:dyDescent="0.25">
      <c r="A25" s="11" t="str">
        <f>IF(Setup!B59="","",Setup!A59)</f>
        <v/>
      </c>
      <c r="B25" s="21" t="str">
        <f>IF(Setup!B59="","",Setup!B59)</f>
        <v/>
      </c>
      <c r="C25" s="22"/>
      <c r="D25" s="22"/>
      <c r="E25" s="22"/>
      <c r="F25" s="22"/>
      <c r="G25" s="23" t="str">
        <f>IF(COUNT(C25:F25)&lt;4,"",SUM(C25:F25))</f>
        <v/>
      </c>
      <c r="H25" s="23" t="str">
        <f>IF(G25="","",VLOOKUP(ROUND(G25,0),Setup!$A$23:$B$30,2,TRUE))</f>
        <v/>
      </c>
      <c r="I25" s="22"/>
      <c r="J25" s="22"/>
      <c r="K25" s="22"/>
      <c r="L25" s="22"/>
      <c r="M25" s="23" t="str">
        <f>IF(COUNT(I25:L25)&lt;4,"",SUM(I25:L25))</f>
        <v/>
      </c>
      <c r="N25" s="23" t="str">
        <f>IF(M25="","",VLOOKUP(ROUND(M25,0),Setup!$A$23:$B$30,2,TRUE))</f>
        <v/>
      </c>
      <c r="O25" s="22"/>
      <c r="P25" s="22"/>
      <c r="Q25" s="22"/>
      <c r="R25" s="22"/>
      <c r="S25" s="23" t="str">
        <f>IF(COUNT(O25:R25)&lt;4,"",SUM(O25:R25))</f>
        <v/>
      </c>
      <c r="T25" s="23" t="str">
        <f>IF(S25="","",VLOOKUP(ROUND(S25,0),Setup!$A$23:$B$30,2,TRUE))</f>
        <v/>
      </c>
      <c r="U25" s="22"/>
      <c r="V25" s="22"/>
      <c r="W25" s="22"/>
      <c r="X25" s="22"/>
      <c r="Y25" s="23" t="str">
        <f>IF(COUNT(U25:X25)&lt;4,"",SUM(U25:X25))</f>
        <v/>
      </c>
      <c r="Z25" s="23" t="str">
        <f>IF(Y25="","",VLOOKUP(ROUND(Y25,0),Setup!$A$23:$B$30,2,TRUE))</f>
        <v/>
      </c>
      <c r="AA25" s="22"/>
      <c r="AB25" s="22"/>
      <c r="AC25" s="22"/>
      <c r="AD25" s="22"/>
      <c r="AE25" s="23" t="str">
        <f>IF(COUNT(AA25:AD25)&lt;4,"",SUM(AA25:AD25))</f>
        <v/>
      </c>
      <c r="AF25" s="23" t="str">
        <f>IF(AE25="","",VLOOKUP(ROUND(AE25,0),Setup!$A$23:$B$30,2,TRUE))</f>
        <v/>
      </c>
      <c r="AG25" s="22"/>
      <c r="AH25" s="22"/>
      <c r="AI25" s="22"/>
      <c r="AJ25" s="22"/>
      <c r="AK25" s="23" t="str">
        <f>IF(COUNT(AG25:AJ25)&lt;4,"",SUM(AG25:AJ25))</f>
        <v/>
      </c>
      <c r="AL25" s="23" t="str">
        <f>IF(AK25="","",VLOOKUP(ROUND(AK25,0),Setup!$A$23:$B$30,2,TRUE))</f>
        <v/>
      </c>
      <c r="AM25" s="22"/>
      <c r="AN25" s="22"/>
      <c r="AO25" s="22"/>
      <c r="AP25" s="22"/>
      <c r="AQ25" s="23" t="str">
        <f>IF(COUNT(AM25:AP25)&lt;4,"",SUM(AM25:AP25))</f>
        <v/>
      </c>
      <c r="AR25" s="23" t="str">
        <f>IF(AQ25="","",VLOOKUP(ROUND(AQ25,0),Setup!$A$23:$B$30,2,TRUE))</f>
        <v/>
      </c>
    </row>
    <row r="26" spans="1:44" x14ac:dyDescent="0.25">
      <c r="A26" s="11" t="str">
        <f>IF(Setup!B60="","",Setup!A60)</f>
        <v/>
      </c>
      <c r="B26" s="21" t="str">
        <f>IF(Setup!B60="","",Setup!B60)</f>
        <v/>
      </c>
      <c r="C26" s="22"/>
      <c r="D26" s="22"/>
      <c r="E26" s="22"/>
      <c r="F26" s="22"/>
      <c r="G26" s="23" t="str">
        <f>IF(COUNT(C26:F26)&lt;4,"",SUM(C26:F26))</f>
        <v/>
      </c>
      <c r="H26" s="23" t="str">
        <f>IF(G26="","",VLOOKUP(ROUND(G26,0),Setup!$A$23:$B$30,2,TRUE))</f>
        <v/>
      </c>
      <c r="I26" s="22"/>
      <c r="J26" s="22"/>
      <c r="K26" s="22"/>
      <c r="L26" s="22"/>
      <c r="M26" s="23" t="str">
        <f>IF(COUNT(I26:L26)&lt;4,"",SUM(I26:L26))</f>
        <v/>
      </c>
      <c r="N26" s="23" t="str">
        <f>IF(M26="","",VLOOKUP(ROUND(M26,0),Setup!$A$23:$B$30,2,TRUE))</f>
        <v/>
      </c>
      <c r="O26" s="22"/>
      <c r="P26" s="22"/>
      <c r="Q26" s="22"/>
      <c r="R26" s="22"/>
      <c r="S26" s="23" t="str">
        <f>IF(COUNT(O26:R26)&lt;4,"",SUM(O26:R26))</f>
        <v/>
      </c>
      <c r="T26" s="23" t="str">
        <f>IF(S26="","",VLOOKUP(ROUND(S26,0),Setup!$A$23:$B$30,2,TRUE))</f>
        <v/>
      </c>
      <c r="U26" s="22"/>
      <c r="V26" s="22"/>
      <c r="W26" s="22"/>
      <c r="X26" s="22"/>
      <c r="Y26" s="23" t="str">
        <f>IF(COUNT(U26:X26)&lt;4,"",SUM(U26:X26))</f>
        <v/>
      </c>
      <c r="Z26" s="23" t="str">
        <f>IF(Y26="","",VLOOKUP(ROUND(Y26,0),Setup!$A$23:$B$30,2,TRUE))</f>
        <v/>
      </c>
      <c r="AA26" s="22"/>
      <c r="AB26" s="22"/>
      <c r="AC26" s="22"/>
      <c r="AD26" s="22"/>
      <c r="AE26" s="23" t="str">
        <f>IF(COUNT(AA26:AD26)&lt;4,"",SUM(AA26:AD26))</f>
        <v/>
      </c>
      <c r="AF26" s="23" t="str">
        <f>IF(AE26="","",VLOOKUP(ROUND(AE26,0),Setup!$A$23:$B$30,2,TRUE))</f>
        <v/>
      </c>
      <c r="AG26" s="22"/>
      <c r="AH26" s="22"/>
      <c r="AI26" s="22"/>
      <c r="AJ26" s="22"/>
      <c r="AK26" s="23" t="str">
        <f>IF(COUNT(AG26:AJ26)&lt;4,"",SUM(AG26:AJ26))</f>
        <v/>
      </c>
      <c r="AL26" s="23" t="str">
        <f>IF(AK26="","",VLOOKUP(ROUND(AK26,0),Setup!$A$23:$B$30,2,TRUE))</f>
        <v/>
      </c>
      <c r="AM26" s="22"/>
      <c r="AN26" s="22"/>
      <c r="AO26" s="22"/>
      <c r="AP26" s="22"/>
      <c r="AQ26" s="23" t="str">
        <f>IF(COUNT(AM26:AP26)&lt;4,"",SUM(AM26:AP26))</f>
        <v/>
      </c>
      <c r="AR26" s="23" t="str">
        <f>IF(AQ26="","",VLOOKUP(ROUND(AQ26,0),Setup!$A$23:$B$30,2,TRUE))</f>
        <v/>
      </c>
    </row>
    <row r="27" spans="1:44" x14ac:dyDescent="0.25">
      <c r="A27" s="11" t="str">
        <f>IF(Setup!B61="","",Setup!A61)</f>
        <v/>
      </c>
      <c r="B27" s="21" t="str">
        <f>IF(Setup!B61="","",Setup!B61)</f>
        <v/>
      </c>
      <c r="C27" s="22"/>
      <c r="D27" s="22"/>
      <c r="E27" s="22"/>
      <c r="F27" s="22"/>
      <c r="G27" s="23" t="str">
        <f>IF(COUNT(C27:F27)&lt;4,"",SUM(C27:F27))</f>
        <v/>
      </c>
      <c r="H27" s="23" t="str">
        <f>IF(G27="","",VLOOKUP(ROUND(G27,0),Setup!$A$23:$B$30,2,TRUE))</f>
        <v/>
      </c>
      <c r="I27" s="22"/>
      <c r="J27" s="22"/>
      <c r="K27" s="22"/>
      <c r="L27" s="22"/>
      <c r="M27" s="23" t="str">
        <f>IF(COUNT(I27:L27)&lt;4,"",SUM(I27:L27))</f>
        <v/>
      </c>
      <c r="N27" s="23" t="str">
        <f>IF(M27="","",VLOOKUP(ROUND(M27,0),Setup!$A$23:$B$30,2,TRUE))</f>
        <v/>
      </c>
      <c r="O27" s="22"/>
      <c r="P27" s="22"/>
      <c r="Q27" s="22"/>
      <c r="R27" s="22"/>
      <c r="S27" s="23" t="str">
        <f>IF(COUNT(O27:R27)&lt;4,"",SUM(O27:R27))</f>
        <v/>
      </c>
      <c r="T27" s="23" t="str">
        <f>IF(S27="","",VLOOKUP(ROUND(S27,0),Setup!$A$23:$B$30,2,TRUE))</f>
        <v/>
      </c>
      <c r="U27" s="22"/>
      <c r="V27" s="22"/>
      <c r="W27" s="22"/>
      <c r="X27" s="22"/>
      <c r="Y27" s="23" t="str">
        <f>IF(COUNT(U27:X27)&lt;4,"",SUM(U27:X27))</f>
        <v/>
      </c>
      <c r="Z27" s="23" t="str">
        <f>IF(Y27="","",VLOOKUP(ROUND(Y27,0),Setup!$A$23:$B$30,2,TRUE))</f>
        <v/>
      </c>
      <c r="AA27" s="22"/>
      <c r="AB27" s="22"/>
      <c r="AC27" s="22"/>
      <c r="AD27" s="22"/>
      <c r="AE27" s="23" t="str">
        <f>IF(COUNT(AA27:AD27)&lt;4,"",SUM(AA27:AD27))</f>
        <v/>
      </c>
      <c r="AF27" s="23" t="str">
        <f>IF(AE27="","",VLOOKUP(ROUND(AE27,0),Setup!$A$23:$B$30,2,TRUE))</f>
        <v/>
      </c>
      <c r="AG27" s="22"/>
      <c r="AH27" s="22"/>
      <c r="AI27" s="22"/>
      <c r="AJ27" s="22"/>
      <c r="AK27" s="23" t="str">
        <f>IF(COUNT(AG27:AJ27)&lt;4,"",SUM(AG27:AJ27))</f>
        <v/>
      </c>
      <c r="AL27" s="23" t="str">
        <f>IF(AK27="","",VLOOKUP(ROUND(AK27,0),Setup!$A$23:$B$30,2,TRUE))</f>
        <v/>
      </c>
      <c r="AM27" s="22"/>
      <c r="AN27" s="22"/>
      <c r="AO27" s="22"/>
      <c r="AP27" s="22"/>
      <c r="AQ27" s="23" t="str">
        <f>IF(COUNT(AM27:AP27)&lt;4,"",SUM(AM27:AP27))</f>
        <v/>
      </c>
      <c r="AR27" s="23" t="str">
        <f>IF(AQ27="","",VLOOKUP(ROUND(AQ27,0),Setup!$A$23:$B$30,2,TRUE))</f>
        <v/>
      </c>
    </row>
    <row r="28" spans="1:44" x14ac:dyDescent="0.25">
      <c r="A28" s="11" t="str">
        <f>IF(Setup!B62="","",Setup!A62)</f>
        <v/>
      </c>
      <c r="B28" s="21" t="str">
        <f>IF(Setup!B62="","",Setup!B62)</f>
        <v/>
      </c>
      <c r="C28" s="22"/>
      <c r="D28" s="22"/>
      <c r="E28" s="22"/>
      <c r="F28" s="22"/>
      <c r="G28" s="23" t="str">
        <f>IF(COUNT(C28:F28)&lt;4,"",SUM(C28:F28))</f>
        <v/>
      </c>
      <c r="H28" s="23" t="str">
        <f>IF(G28="","",VLOOKUP(ROUND(G28,0),Setup!$A$23:$B$30,2,TRUE))</f>
        <v/>
      </c>
      <c r="I28" s="22"/>
      <c r="J28" s="22"/>
      <c r="K28" s="22"/>
      <c r="L28" s="22"/>
      <c r="M28" s="23" t="str">
        <f>IF(COUNT(I28:L28)&lt;4,"",SUM(I28:L28))</f>
        <v/>
      </c>
      <c r="N28" s="23" t="str">
        <f>IF(M28="","",VLOOKUP(ROUND(M28,0),Setup!$A$23:$B$30,2,TRUE))</f>
        <v/>
      </c>
      <c r="O28" s="22"/>
      <c r="P28" s="22"/>
      <c r="Q28" s="22"/>
      <c r="R28" s="22"/>
      <c r="S28" s="23" t="str">
        <f>IF(COUNT(O28:R28)&lt;4,"",SUM(O28:R28))</f>
        <v/>
      </c>
      <c r="T28" s="23" t="str">
        <f>IF(S28="","",VLOOKUP(ROUND(S28,0),Setup!$A$23:$B$30,2,TRUE))</f>
        <v/>
      </c>
      <c r="U28" s="22"/>
      <c r="V28" s="22"/>
      <c r="W28" s="22"/>
      <c r="X28" s="22"/>
      <c r="Y28" s="23" t="str">
        <f>IF(COUNT(U28:X28)&lt;4,"",SUM(U28:X28))</f>
        <v/>
      </c>
      <c r="Z28" s="23" t="str">
        <f>IF(Y28="","",VLOOKUP(ROUND(Y28,0),Setup!$A$23:$B$30,2,TRUE))</f>
        <v/>
      </c>
      <c r="AA28" s="22"/>
      <c r="AB28" s="22"/>
      <c r="AC28" s="22"/>
      <c r="AD28" s="22"/>
      <c r="AE28" s="23" t="str">
        <f>IF(COUNT(AA28:AD28)&lt;4,"",SUM(AA28:AD28))</f>
        <v/>
      </c>
      <c r="AF28" s="23" t="str">
        <f>IF(AE28="","",VLOOKUP(ROUND(AE28,0),Setup!$A$23:$B$30,2,TRUE))</f>
        <v/>
      </c>
      <c r="AG28" s="22"/>
      <c r="AH28" s="22"/>
      <c r="AI28" s="22"/>
      <c r="AJ28" s="22"/>
      <c r="AK28" s="23" t="str">
        <f>IF(COUNT(AG28:AJ28)&lt;4,"",SUM(AG28:AJ28))</f>
        <v/>
      </c>
      <c r="AL28" s="23" t="str">
        <f>IF(AK28="","",VLOOKUP(ROUND(AK28,0),Setup!$A$23:$B$30,2,TRUE))</f>
        <v/>
      </c>
      <c r="AM28" s="22"/>
      <c r="AN28" s="22"/>
      <c r="AO28" s="22"/>
      <c r="AP28" s="22"/>
      <c r="AQ28" s="23" t="str">
        <f>IF(COUNT(AM28:AP28)&lt;4,"",SUM(AM28:AP28))</f>
        <v/>
      </c>
      <c r="AR28" s="23" t="str">
        <f>IF(AQ28="","",VLOOKUP(ROUND(AQ28,0),Setup!$A$23:$B$30,2,TRUE))</f>
        <v/>
      </c>
    </row>
    <row r="29" spans="1:44" x14ac:dyDescent="0.25">
      <c r="A29" s="11" t="str">
        <f>IF(Setup!B63="","",Setup!A63)</f>
        <v/>
      </c>
      <c r="B29" s="21" t="str">
        <f>IF(Setup!B63="","",Setup!B63)</f>
        <v/>
      </c>
      <c r="C29" s="22"/>
      <c r="D29" s="22"/>
      <c r="E29" s="22"/>
      <c r="F29" s="22"/>
      <c r="G29" s="23" t="str">
        <f>IF(COUNT(C29:F29)&lt;4,"",SUM(C29:F29))</f>
        <v/>
      </c>
      <c r="H29" s="23" t="str">
        <f>IF(G29="","",VLOOKUP(ROUND(G29,0),Setup!$A$23:$B$30,2,TRUE))</f>
        <v/>
      </c>
      <c r="I29" s="22"/>
      <c r="J29" s="22"/>
      <c r="K29" s="22"/>
      <c r="L29" s="22"/>
      <c r="M29" s="23" t="str">
        <f>IF(COUNT(I29:L29)&lt;4,"",SUM(I29:L29))</f>
        <v/>
      </c>
      <c r="N29" s="23" t="str">
        <f>IF(M29="","",VLOOKUP(ROUND(M29,0),Setup!$A$23:$B$30,2,TRUE))</f>
        <v/>
      </c>
      <c r="O29" s="22"/>
      <c r="P29" s="22"/>
      <c r="Q29" s="22"/>
      <c r="R29" s="22"/>
      <c r="S29" s="23" t="str">
        <f>IF(COUNT(O29:R29)&lt;4,"",SUM(O29:R29))</f>
        <v/>
      </c>
      <c r="T29" s="23" t="str">
        <f>IF(S29="","",VLOOKUP(ROUND(S29,0),Setup!$A$23:$B$30,2,TRUE))</f>
        <v/>
      </c>
      <c r="U29" s="22"/>
      <c r="V29" s="22"/>
      <c r="W29" s="22"/>
      <c r="X29" s="22"/>
      <c r="Y29" s="23" t="str">
        <f>IF(COUNT(U29:X29)&lt;4,"",SUM(U29:X29))</f>
        <v/>
      </c>
      <c r="Z29" s="23" t="str">
        <f>IF(Y29="","",VLOOKUP(ROUND(Y29,0),Setup!$A$23:$B$30,2,TRUE))</f>
        <v/>
      </c>
      <c r="AA29" s="22"/>
      <c r="AB29" s="22"/>
      <c r="AC29" s="22"/>
      <c r="AD29" s="22"/>
      <c r="AE29" s="23" t="str">
        <f>IF(COUNT(AA29:AD29)&lt;4,"",SUM(AA29:AD29))</f>
        <v/>
      </c>
      <c r="AF29" s="23" t="str">
        <f>IF(AE29="","",VLOOKUP(ROUND(AE29,0),Setup!$A$23:$B$30,2,TRUE))</f>
        <v/>
      </c>
      <c r="AG29" s="22"/>
      <c r="AH29" s="22"/>
      <c r="AI29" s="22"/>
      <c r="AJ29" s="22"/>
      <c r="AK29" s="23" t="str">
        <f>IF(COUNT(AG29:AJ29)&lt;4,"",SUM(AG29:AJ29))</f>
        <v/>
      </c>
      <c r="AL29" s="23" t="str">
        <f>IF(AK29="","",VLOOKUP(ROUND(AK29,0),Setup!$A$23:$B$30,2,TRUE))</f>
        <v/>
      </c>
      <c r="AM29" s="22"/>
      <c r="AN29" s="22"/>
      <c r="AO29" s="22"/>
      <c r="AP29" s="22"/>
      <c r="AQ29" s="23" t="str">
        <f>IF(COUNT(AM29:AP29)&lt;4,"",SUM(AM29:AP29))</f>
        <v/>
      </c>
      <c r="AR29" s="23" t="str">
        <f>IF(AQ29="","",VLOOKUP(ROUND(AQ29,0),Setup!$A$23:$B$30,2,TRUE))</f>
        <v/>
      </c>
    </row>
    <row r="30" spans="1:44" x14ac:dyDescent="0.25">
      <c r="A30" s="11" t="str">
        <f>IF(Setup!B64="","",Setup!A64)</f>
        <v/>
      </c>
      <c r="B30" s="21" t="str">
        <f>IF(Setup!B64="","",Setup!B64)</f>
        <v/>
      </c>
      <c r="C30" s="22"/>
      <c r="D30" s="22"/>
      <c r="E30" s="22"/>
      <c r="F30" s="22"/>
      <c r="G30" s="23" t="str">
        <f>IF(COUNT(C30:F30)&lt;4,"",SUM(C30:F30))</f>
        <v/>
      </c>
      <c r="H30" s="23" t="str">
        <f>IF(G30="","",VLOOKUP(ROUND(G30,0),Setup!$A$23:$B$30,2,TRUE))</f>
        <v/>
      </c>
      <c r="I30" s="22"/>
      <c r="J30" s="22"/>
      <c r="K30" s="22"/>
      <c r="L30" s="22"/>
      <c r="M30" s="23" t="str">
        <f>IF(COUNT(I30:L30)&lt;4,"",SUM(I30:L30))</f>
        <v/>
      </c>
      <c r="N30" s="23" t="str">
        <f>IF(M30="","",VLOOKUP(ROUND(M30,0),Setup!$A$23:$B$30,2,TRUE))</f>
        <v/>
      </c>
      <c r="O30" s="22"/>
      <c r="P30" s="22"/>
      <c r="Q30" s="22"/>
      <c r="R30" s="22"/>
      <c r="S30" s="23" t="str">
        <f>IF(COUNT(O30:R30)&lt;4,"",SUM(O30:R30))</f>
        <v/>
      </c>
      <c r="T30" s="23" t="str">
        <f>IF(S30="","",VLOOKUP(ROUND(S30,0),Setup!$A$23:$B$30,2,TRUE))</f>
        <v/>
      </c>
      <c r="U30" s="22"/>
      <c r="V30" s="22"/>
      <c r="W30" s="22"/>
      <c r="X30" s="22"/>
      <c r="Y30" s="23" t="str">
        <f>IF(COUNT(U30:X30)&lt;4,"",SUM(U30:X30))</f>
        <v/>
      </c>
      <c r="Z30" s="23" t="str">
        <f>IF(Y30="","",VLOOKUP(ROUND(Y30,0),Setup!$A$23:$B$30,2,TRUE))</f>
        <v/>
      </c>
      <c r="AA30" s="22"/>
      <c r="AB30" s="22"/>
      <c r="AC30" s="22"/>
      <c r="AD30" s="22"/>
      <c r="AE30" s="23" t="str">
        <f>IF(COUNT(AA30:AD30)&lt;4,"",SUM(AA30:AD30))</f>
        <v/>
      </c>
      <c r="AF30" s="23" t="str">
        <f>IF(AE30="","",VLOOKUP(ROUND(AE30,0),Setup!$A$23:$B$30,2,TRUE))</f>
        <v/>
      </c>
      <c r="AG30" s="22"/>
      <c r="AH30" s="22"/>
      <c r="AI30" s="22"/>
      <c r="AJ30" s="22"/>
      <c r="AK30" s="23" t="str">
        <f>IF(COUNT(AG30:AJ30)&lt;4,"",SUM(AG30:AJ30))</f>
        <v/>
      </c>
      <c r="AL30" s="23" t="str">
        <f>IF(AK30="","",VLOOKUP(ROUND(AK30,0),Setup!$A$23:$B$30,2,TRUE))</f>
        <v/>
      </c>
      <c r="AM30" s="22"/>
      <c r="AN30" s="22"/>
      <c r="AO30" s="22"/>
      <c r="AP30" s="22"/>
      <c r="AQ30" s="23" t="str">
        <f>IF(COUNT(AM30:AP30)&lt;4,"",SUM(AM30:AP30))</f>
        <v/>
      </c>
      <c r="AR30" s="23" t="str">
        <f>IF(AQ30="","",VLOOKUP(ROUND(AQ30,0),Setup!$A$23:$B$30,2,TRUE))</f>
        <v/>
      </c>
    </row>
    <row r="31" spans="1:44" x14ac:dyDescent="0.25">
      <c r="A31" s="11" t="str">
        <f>IF(Setup!B65="","",Setup!A65)</f>
        <v/>
      </c>
      <c r="B31" s="21" t="str">
        <f>IF(Setup!B65="","",Setup!B65)</f>
        <v/>
      </c>
      <c r="C31" s="22"/>
      <c r="D31" s="22"/>
      <c r="E31" s="22"/>
      <c r="F31" s="22"/>
      <c r="G31" s="23" t="str">
        <f>IF(COUNT(C31:F31)&lt;4,"",SUM(C31:F31))</f>
        <v/>
      </c>
      <c r="H31" s="23" t="str">
        <f>IF(G31="","",VLOOKUP(ROUND(G31,0),Setup!$A$23:$B$30,2,TRUE))</f>
        <v/>
      </c>
      <c r="I31" s="22"/>
      <c r="J31" s="22"/>
      <c r="K31" s="22"/>
      <c r="L31" s="22"/>
      <c r="M31" s="23" t="str">
        <f>IF(COUNT(I31:L31)&lt;4,"",SUM(I31:L31))</f>
        <v/>
      </c>
      <c r="N31" s="23" t="str">
        <f>IF(M31="","",VLOOKUP(ROUND(M31,0),Setup!$A$23:$B$30,2,TRUE))</f>
        <v/>
      </c>
      <c r="O31" s="22"/>
      <c r="P31" s="22"/>
      <c r="Q31" s="22"/>
      <c r="R31" s="22"/>
      <c r="S31" s="23" t="str">
        <f>IF(COUNT(O31:R31)&lt;4,"",SUM(O31:R31))</f>
        <v/>
      </c>
      <c r="T31" s="23" t="str">
        <f>IF(S31="","",VLOOKUP(ROUND(S31,0),Setup!$A$23:$B$30,2,TRUE))</f>
        <v/>
      </c>
      <c r="U31" s="22"/>
      <c r="V31" s="22"/>
      <c r="W31" s="22"/>
      <c r="X31" s="22"/>
      <c r="Y31" s="23" t="str">
        <f>IF(COUNT(U31:X31)&lt;4,"",SUM(U31:X31))</f>
        <v/>
      </c>
      <c r="Z31" s="23" t="str">
        <f>IF(Y31="","",VLOOKUP(ROUND(Y31,0),Setup!$A$23:$B$30,2,TRUE))</f>
        <v/>
      </c>
      <c r="AA31" s="22"/>
      <c r="AB31" s="22"/>
      <c r="AC31" s="22"/>
      <c r="AD31" s="22"/>
      <c r="AE31" s="23" t="str">
        <f>IF(COUNT(AA31:AD31)&lt;4,"",SUM(AA31:AD31))</f>
        <v/>
      </c>
      <c r="AF31" s="23" t="str">
        <f>IF(AE31="","",VLOOKUP(ROUND(AE31,0),Setup!$A$23:$B$30,2,TRUE))</f>
        <v/>
      </c>
      <c r="AG31" s="22"/>
      <c r="AH31" s="22"/>
      <c r="AI31" s="22"/>
      <c r="AJ31" s="22"/>
      <c r="AK31" s="23" t="str">
        <f>IF(COUNT(AG31:AJ31)&lt;4,"",SUM(AG31:AJ31))</f>
        <v/>
      </c>
      <c r="AL31" s="23" t="str">
        <f>IF(AK31="","",VLOOKUP(ROUND(AK31,0),Setup!$A$23:$B$30,2,TRUE))</f>
        <v/>
      </c>
      <c r="AM31" s="22"/>
      <c r="AN31" s="22"/>
      <c r="AO31" s="22"/>
      <c r="AP31" s="22"/>
      <c r="AQ31" s="23" t="str">
        <f>IF(COUNT(AM31:AP31)&lt;4,"",SUM(AM31:AP31))</f>
        <v/>
      </c>
      <c r="AR31" s="23" t="str">
        <f>IF(AQ31="","",VLOOKUP(ROUND(AQ31,0),Setup!$A$23:$B$30,2,TRUE))</f>
        <v/>
      </c>
    </row>
    <row r="32" spans="1:44" x14ac:dyDescent="0.25">
      <c r="A32" s="11" t="str">
        <f>IF(Setup!B66="","",Setup!A66)</f>
        <v/>
      </c>
      <c r="B32" s="21" t="str">
        <f>IF(Setup!B66="","",Setup!B66)</f>
        <v/>
      </c>
      <c r="C32" s="22"/>
      <c r="D32" s="22"/>
      <c r="E32" s="22"/>
      <c r="F32" s="22"/>
      <c r="G32" s="23" t="str">
        <f>IF(COUNT(C32:F32)&lt;4,"",SUM(C32:F32))</f>
        <v/>
      </c>
      <c r="H32" s="23" t="str">
        <f>IF(G32="","",VLOOKUP(ROUND(G32,0),Setup!$A$23:$B$30,2,TRUE))</f>
        <v/>
      </c>
      <c r="I32" s="22"/>
      <c r="J32" s="22"/>
      <c r="K32" s="22"/>
      <c r="L32" s="22"/>
      <c r="M32" s="23" t="str">
        <f>IF(COUNT(I32:L32)&lt;4,"",SUM(I32:L32))</f>
        <v/>
      </c>
      <c r="N32" s="23" t="str">
        <f>IF(M32="","",VLOOKUP(ROUND(M32,0),Setup!$A$23:$B$30,2,TRUE))</f>
        <v/>
      </c>
      <c r="O32" s="22"/>
      <c r="P32" s="22"/>
      <c r="Q32" s="22"/>
      <c r="R32" s="22"/>
      <c r="S32" s="23" t="str">
        <f>IF(COUNT(O32:R32)&lt;4,"",SUM(O32:R32))</f>
        <v/>
      </c>
      <c r="T32" s="23" t="str">
        <f>IF(S32="","",VLOOKUP(ROUND(S32,0),Setup!$A$23:$B$30,2,TRUE))</f>
        <v/>
      </c>
      <c r="U32" s="22"/>
      <c r="V32" s="22"/>
      <c r="W32" s="22"/>
      <c r="X32" s="22"/>
      <c r="Y32" s="23" t="str">
        <f>IF(COUNT(U32:X32)&lt;4,"",SUM(U32:X32))</f>
        <v/>
      </c>
      <c r="Z32" s="23" t="str">
        <f>IF(Y32="","",VLOOKUP(ROUND(Y32,0),Setup!$A$23:$B$30,2,TRUE))</f>
        <v/>
      </c>
      <c r="AA32" s="22"/>
      <c r="AB32" s="22"/>
      <c r="AC32" s="22"/>
      <c r="AD32" s="22"/>
      <c r="AE32" s="23" t="str">
        <f>IF(COUNT(AA32:AD32)&lt;4,"",SUM(AA32:AD32))</f>
        <v/>
      </c>
      <c r="AF32" s="23" t="str">
        <f>IF(AE32="","",VLOOKUP(ROUND(AE32,0),Setup!$A$23:$B$30,2,TRUE))</f>
        <v/>
      </c>
      <c r="AG32" s="22"/>
      <c r="AH32" s="22"/>
      <c r="AI32" s="22"/>
      <c r="AJ32" s="22"/>
      <c r="AK32" s="23" t="str">
        <f>IF(COUNT(AG32:AJ32)&lt;4,"",SUM(AG32:AJ32))</f>
        <v/>
      </c>
      <c r="AL32" s="23" t="str">
        <f>IF(AK32="","",VLOOKUP(ROUND(AK32,0),Setup!$A$23:$B$30,2,TRUE))</f>
        <v/>
      </c>
      <c r="AM32" s="22"/>
      <c r="AN32" s="22"/>
      <c r="AO32" s="22"/>
      <c r="AP32" s="22"/>
      <c r="AQ32" s="23" t="str">
        <f>IF(COUNT(AM32:AP32)&lt;4,"",SUM(AM32:AP32))</f>
        <v/>
      </c>
      <c r="AR32" s="23" t="str">
        <f>IF(AQ32="","",VLOOKUP(ROUND(AQ32,0),Setup!$A$23:$B$30,2,TRUE))</f>
        <v/>
      </c>
    </row>
    <row r="33" spans="1:44" x14ac:dyDescent="0.25">
      <c r="A33" s="11" t="str">
        <f>IF(Setup!B67="","",Setup!A67)</f>
        <v/>
      </c>
      <c r="B33" s="21" t="str">
        <f>IF(Setup!B67="","",Setup!B67)</f>
        <v/>
      </c>
      <c r="C33" s="22"/>
      <c r="D33" s="22"/>
      <c r="E33" s="22"/>
      <c r="F33" s="22"/>
      <c r="G33" s="23" t="str">
        <f>IF(COUNT(C33:F33)&lt;4,"",SUM(C33:F33))</f>
        <v/>
      </c>
      <c r="H33" s="23" t="str">
        <f>IF(G33="","",VLOOKUP(ROUND(G33,0),Setup!$A$23:$B$30,2,TRUE))</f>
        <v/>
      </c>
      <c r="I33" s="22"/>
      <c r="J33" s="22"/>
      <c r="K33" s="22"/>
      <c r="L33" s="22"/>
      <c r="M33" s="23" t="str">
        <f>IF(COUNT(I33:L33)&lt;4,"",SUM(I33:L33))</f>
        <v/>
      </c>
      <c r="N33" s="23" t="str">
        <f>IF(M33="","",VLOOKUP(ROUND(M33,0),Setup!$A$23:$B$30,2,TRUE))</f>
        <v/>
      </c>
      <c r="O33" s="22"/>
      <c r="P33" s="22"/>
      <c r="Q33" s="22"/>
      <c r="R33" s="22"/>
      <c r="S33" s="23" t="str">
        <f>IF(COUNT(O33:R33)&lt;4,"",SUM(O33:R33))</f>
        <v/>
      </c>
      <c r="T33" s="23" t="str">
        <f>IF(S33="","",VLOOKUP(ROUND(S33,0),Setup!$A$23:$B$30,2,TRUE))</f>
        <v/>
      </c>
      <c r="U33" s="22"/>
      <c r="V33" s="22"/>
      <c r="W33" s="22"/>
      <c r="X33" s="22"/>
      <c r="Y33" s="23" t="str">
        <f>IF(COUNT(U33:X33)&lt;4,"",SUM(U33:X33))</f>
        <v/>
      </c>
      <c r="Z33" s="23" t="str">
        <f>IF(Y33="","",VLOOKUP(ROUND(Y33,0),Setup!$A$23:$B$30,2,TRUE))</f>
        <v/>
      </c>
      <c r="AA33" s="22"/>
      <c r="AB33" s="22"/>
      <c r="AC33" s="22"/>
      <c r="AD33" s="22"/>
      <c r="AE33" s="23" t="str">
        <f>IF(COUNT(AA33:AD33)&lt;4,"",SUM(AA33:AD33))</f>
        <v/>
      </c>
      <c r="AF33" s="23" t="str">
        <f>IF(AE33="","",VLOOKUP(ROUND(AE33,0),Setup!$A$23:$B$30,2,TRUE))</f>
        <v/>
      </c>
      <c r="AG33" s="22"/>
      <c r="AH33" s="22"/>
      <c r="AI33" s="22"/>
      <c r="AJ33" s="22"/>
      <c r="AK33" s="23" t="str">
        <f>IF(COUNT(AG33:AJ33)&lt;4,"",SUM(AG33:AJ33))</f>
        <v/>
      </c>
      <c r="AL33" s="23" t="str">
        <f>IF(AK33="","",VLOOKUP(ROUND(AK33,0),Setup!$A$23:$B$30,2,TRUE))</f>
        <v/>
      </c>
      <c r="AM33" s="22"/>
      <c r="AN33" s="22"/>
      <c r="AO33" s="22"/>
      <c r="AP33" s="22"/>
      <c r="AQ33" s="23" t="str">
        <f>IF(COUNT(AM33:AP33)&lt;4,"",SUM(AM33:AP33))</f>
        <v/>
      </c>
      <c r="AR33" s="23" t="str">
        <f>IF(AQ33="","",VLOOKUP(ROUND(AQ33,0),Setup!$A$23:$B$30,2,TRUE))</f>
        <v/>
      </c>
    </row>
    <row r="34" spans="1:44" x14ac:dyDescent="0.25">
      <c r="A34" s="11" t="str">
        <f>IF(Setup!B68="","",Setup!A68)</f>
        <v/>
      </c>
      <c r="B34" s="21" t="str">
        <f>IF(Setup!B68="","",Setup!B68)</f>
        <v/>
      </c>
      <c r="C34" s="22"/>
      <c r="D34" s="22"/>
      <c r="E34" s="22"/>
      <c r="F34" s="22"/>
      <c r="G34" s="23" t="str">
        <f>IF(COUNT(C34:F34)&lt;4,"",SUM(C34:F34))</f>
        <v/>
      </c>
      <c r="H34" s="23" t="str">
        <f>IF(G34="","",VLOOKUP(ROUND(G34,0),Setup!$A$23:$B$30,2,TRUE))</f>
        <v/>
      </c>
      <c r="I34" s="22"/>
      <c r="J34" s="22"/>
      <c r="K34" s="22"/>
      <c r="L34" s="22"/>
      <c r="M34" s="23" t="str">
        <f>IF(COUNT(I34:L34)&lt;4,"",SUM(I34:L34))</f>
        <v/>
      </c>
      <c r="N34" s="23" t="str">
        <f>IF(M34="","",VLOOKUP(ROUND(M34,0),Setup!$A$23:$B$30,2,TRUE))</f>
        <v/>
      </c>
      <c r="O34" s="22"/>
      <c r="P34" s="22"/>
      <c r="Q34" s="22"/>
      <c r="R34" s="22"/>
      <c r="S34" s="23" t="str">
        <f>IF(COUNT(O34:R34)&lt;4,"",SUM(O34:R34))</f>
        <v/>
      </c>
      <c r="T34" s="23" t="str">
        <f>IF(S34="","",VLOOKUP(ROUND(S34,0),Setup!$A$23:$B$30,2,TRUE))</f>
        <v/>
      </c>
      <c r="U34" s="22"/>
      <c r="V34" s="22"/>
      <c r="W34" s="22"/>
      <c r="X34" s="22"/>
      <c r="Y34" s="23" t="str">
        <f>IF(COUNT(U34:X34)&lt;4,"",SUM(U34:X34))</f>
        <v/>
      </c>
      <c r="Z34" s="23" t="str">
        <f>IF(Y34="","",VLOOKUP(ROUND(Y34,0),Setup!$A$23:$B$30,2,TRUE))</f>
        <v/>
      </c>
      <c r="AA34" s="22"/>
      <c r="AB34" s="22"/>
      <c r="AC34" s="22"/>
      <c r="AD34" s="22"/>
      <c r="AE34" s="23" t="str">
        <f>IF(COUNT(AA34:AD34)&lt;4,"",SUM(AA34:AD34))</f>
        <v/>
      </c>
      <c r="AF34" s="23" t="str">
        <f>IF(AE34="","",VLOOKUP(ROUND(AE34,0),Setup!$A$23:$B$30,2,TRUE))</f>
        <v/>
      </c>
      <c r="AG34" s="22"/>
      <c r="AH34" s="22"/>
      <c r="AI34" s="22"/>
      <c r="AJ34" s="22"/>
      <c r="AK34" s="23" t="str">
        <f>IF(COUNT(AG34:AJ34)&lt;4,"",SUM(AG34:AJ34))</f>
        <v/>
      </c>
      <c r="AL34" s="23" t="str">
        <f>IF(AK34="","",VLOOKUP(ROUND(AK34,0),Setup!$A$23:$B$30,2,TRUE))</f>
        <v/>
      </c>
      <c r="AM34" s="22"/>
      <c r="AN34" s="22"/>
      <c r="AO34" s="22"/>
      <c r="AP34" s="22"/>
      <c r="AQ34" s="23" t="str">
        <f>IF(COUNT(AM34:AP34)&lt;4,"",SUM(AM34:AP34))</f>
        <v/>
      </c>
      <c r="AR34" s="23" t="str">
        <f>IF(AQ34="","",VLOOKUP(ROUND(AQ34,0),Setup!$A$23:$B$30,2,TRUE))</f>
        <v/>
      </c>
    </row>
    <row r="35" spans="1:44" x14ac:dyDescent="0.25">
      <c r="A35" s="11" t="str">
        <f>IF(Setup!B69="","",Setup!A69)</f>
        <v/>
      </c>
      <c r="B35" s="21" t="str">
        <f>IF(Setup!B69="","",Setup!B69)</f>
        <v/>
      </c>
      <c r="C35" s="22"/>
      <c r="D35" s="22"/>
      <c r="E35" s="22"/>
      <c r="F35" s="22"/>
      <c r="G35" s="23" t="str">
        <f>IF(COUNT(C35:F35)&lt;4,"",SUM(C35:F35))</f>
        <v/>
      </c>
      <c r="H35" s="23" t="str">
        <f>IF(G35="","",VLOOKUP(ROUND(G35,0),Setup!$A$23:$B$30,2,TRUE))</f>
        <v/>
      </c>
      <c r="I35" s="22"/>
      <c r="J35" s="22"/>
      <c r="K35" s="22"/>
      <c r="L35" s="22"/>
      <c r="M35" s="23" t="str">
        <f>IF(COUNT(I35:L35)&lt;4,"",SUM(I35:L35))</f>
        <v/>
      </c>
      <c r="N35" s="23" t="str">
        <f>IF(M35="","",VLOOKUP(ROUND(M35,0),Setup!$A$23:$B$30,2,TRUE))</f>
        <v/>
      </c>
      <c r="O35" s="22"/>
      <c r="P35" s="22"/>
      <c r="Q35" s="22"/>
      <c r="R35" s="22"/>
      <c r="S35" s="23" t="str">
        <f>IF(COUNT(O35:R35)&lt;4,"",SUM(O35:R35))</f>
        <v/>
      </c>
      <c r="T35" s="23" t="str">
        <f>IF(S35="","",VLOOKUP(ROUND(S35,0),Setup!$A$23:$B$30,2,TRUE))</f>
        <v/>
      </c>
      <c r="U35" s="22"/>
      <c r="V35" s="22"/>
      <c r="W35" s="22"/>
      <c r="X35" s="22"/>
      <c r="Y35" s="23" t="str">
        <f>IF(COUNT(U35:X35)&lt;4,"",SUM(U35:X35))</f>
        <v/>
      </c>
      <c r="Z35" s="23" t="str">
        <f>IF(Y35="","",VLOOKUP(ROUND(Y35,0),Setup!$A$23:$B$30,2,TRUE))</f>
        <v/>
      </c>
      <c r="AA35" s="22"/>
      <c r="AB35" s="22"/>
      <c r="AC35" s="22"/>
      <c r="AD35" s="22"/>
      <c r="AE35" s="23" t="str">
        <f>IF(COUNT(AA35:AD35)&lt;4,"",SUM(AA35:AD35))</f>
        <v/>
      </c>
      <c r="AF35" s="23" t="str">
        <f>IF(AE35="","",VLOOKUP(ROUND(AE35,0),Setup!$A$23:$B$30,2,TRUE))</f>
        <v/>
      </c>
      <c r="AG35" s="22"/>
      <c r="AH35" s="22"/>
      <c r="AI35" s="22"/>
      <c r="AJ35" s="22"/>
      <c r="AK35" s="23" t="str">
        <f>IF(COUNT(AG35:AJ35)&lt;4,"",SUM(AG35:AJ35))</f>
        <v/>
      </c>
      <c r="AL35" s="23" t="str">
        <f>IF(AK35="","",VLOOKUP(ROUND(AK35,0),Setup!$A$23:$B$30,2,TRUE))</f>
        <v/>
      </c>
      <c r="AM35" s="22"/>
      <c r="AN35" s="22"/>
      <c r="AO35" s="22"/>
      <c r="AP35" s="22"/>
      <c r="AQ35" s="23" t="str">
        <f>IF(COUNT(AM35:AP35)&lt;4,"",SUM(AM35:AP35))</f>
        <v/>
      </c>
      <c r="AR35" s="23" t="str">
        <f>IF(AQ35="","",VLOOKUP(ROUND(AQ35,0),Setup!$A$23:$B$30,2,TRUE))</f>
        <v/>
      </c>
    </row>
    <row r="36" spans="1:44" x14ac:dyDescent="0.25">
      <c r="A36" s="11" t="str">
        <f>IF(Setup!B70="","",Setup!A70)</f>
        <v/>
      </c>
      <c r="B36" s="21" t="str">
        <f>IF(Setup!B70="","",Setup!B70)</f>
        <v/>
      </c>
      <c r="C36" s="22"/>
      <c r="D36" s="22"/>
      <c r="E36" s="22"/>
      <c r="F36" s="22"/>
      <c r="G36" s="23" t="str">
        <f>IF(COUNT(C36:F36)&lt;4,"",SUM(C36:F36))</f>
        <v/>
      </c>
      <c r="H36" s="23" t="str">
        <f>IF(G36="","",VLOOKUP(ROUND(G36,0),Setup!$A$23:$B$30,2,TRUE))</f>
        <v/>
      </c>
      <c r="I36" s="22"/>
      <c r="J36" s="22"/>
      <c r="K36" s="22"/>
      <c r="L36" s="22"/>
      <c r="M36" s="23" t="str">
        <f>IF(COUNT(I36:L36)&lt;4,"",SUM(I36:L36))</f>
        <v/>
      </c>
      <c r="N36" s="23" t="str">
        <f>IF(M36="","",VLOOKUP(ROUND(M36,0),Setup!$A$23:$B$30,2,TRUE))</f>
        <v/>
      </c>
      <c r="O36" s="22"/>
      <c r="P36" s="22"/>
      <c r="Q36" s="22"/>
      <c r="R36" s="22"/>
      <c r="S36" s="23" t="str">
        <f>IF(COUNT(O36:R36)&lt;4,"",SUM(O36:R36))</f>
        <v/>
      </c>
      <c r="T36" s="23" t="str">
        <f>IF(S36="","",VLOOKUP(ROUND(S36,0),Setup!$A$23:$B$30,2,TRUE))</f>
        <v/>
      </c>
      <c r="U36" s="22"/>
      <c r="V36" s="22"/>
      <c r="W36" s="22"/>
      <c r="X36" s="22"/>
      <c r="Y36" s="23" t="str">
        <f>IF(COUNT(U36:X36)&lt;4,"",SUM(U36:X36))</f>
        <v/>
      </c>
      <c r="Z36" s="23" t="str">
        <f>IF(Y36="","",VLOOKUP(ROUND(Y36,0),Setup!$A$23:$B$30,2,TRUE))</f>
        <v/>
      </c>
      <c r="AA36" s="22"/>
      <c r="AB36" s="22"/>
      <c r="AC36" s="22"/>
      <c r="AD36" s="22"/>
      <c r="AE36" s="23" t="str">
        <f>IF(COUNT(AA36:AD36)&lt;4,"",SUM(AA36:AD36))</f>
        <v/>
      </c>
      <c r="AF36" s="23" t="str">
        <f>IF(AE36="","",VLOOKUP(ROUND(AE36,0),Setup!$A$23:$B$30,2,TRUE))</f>
        <v/>
      </c>
      <c r="AG36" s="22"/>
      <c r="AH36" s="22"/>
      <c r="AI36" s="22"/>
      <c r="AJ36" s="22"/>
      <c r="AK36" s="23" t="str">
        <f>IF(COUNT(AG36:AJ36)&lt;4,"",SUM(AG36:AJ36))</f>
        <v/>
      </c>
      <c r="AL36" s="23" t="str">
        <f>IF(AK36="","",VLOOKUP(ROUND(AK36,0),Setup!$A$23:$B$30,2,TRUE))</f>
        <v/>
      </c>
      <c r="AM36" s="22"/>
      <c r="AN36" s="22"/>
      <c r="AO36" s="22"/>
      <c r="AP36" s="22"/>
      <c r="AQ36" s="23" t="str">
        <f>IF(COUNT(AM36:AP36)&lt;4,"",SUM(AM36:AP36))</f>
        <v/>
      </c>
      <c r="AR36" s="23" t="str">
        <f>IF(AQ36="","",VLOOKUP(ROUND(AQ36,0),Setup!$A$23:$B$30,2,TRUE))</f>
        <v/>
      </c>
    </row>
    <row r="37" spans="1:44" x14ac:dyDescent="0.25">
      <c r="A37" s="11" t="str">
        <f>IF(Setup!B71="","",Setup!A71)</f>
        <v/>
      </c>
      <c r="B37" s="21" t="str">
        <f>IF(Setup!B71="","",Setup!B71)</f>
        <v/>
      </c>
      <c r="C37" s="22"/>
      <c r="D37" s="22"/>
      <c r="E37" s="22"/>
      <c r="F37" s="22"/>
      <c r="G37" s="23" t="str">
        <f>IF(COUNT(C37:F37)&lt;4,"",SUM(C37:F37))</f>
        <v/>
      </c>
      <c r="H37" s="23" t="str">
        <f>IF(G37="","",VLOOKUP(ROUND(G37,0),Setup!$A$23:$B$30,2,TRUE))</f>
        <v/>
      </c>
      <c r="I37" s="22"/>
      <c r="J37" s="22"/>
      <c r="K37" s="22"/>
      <c r="L37" s="22"/>
      <c r="M37" s="23" t="str">
        <f>IF(COUNT(I37:L37)&lt;4,"",SUM(I37:L37))</f>
        <v/>
      </c>
      <c r="N37" s="23" t="str">
        <f>IF(M37="","",VLOOKUP(ROUND(M37,0),Setup!$A$23:$B$30,2,TRUE))</f>
        <v/>
      </c>
      <c r="O37" s="22"/>
      <c r="P37" s="22"/>
      <c r="Q37" s="22"/>
      <c r="R37" s="22"/>
      <c r="S37" s="23" t="str">
        <f>IF(COUNT(O37:R37)&lt;4,"",SUM(O37:R37))</f>
        <v/>
      </c>
      <c r="T37" s="23" t="str">
        <f>IF(S37="","",VLOOKUP(ROUND(S37,0),Setup!$A$23:$B$30,2,TRUE))</f>
        <v/>
      </c>
      <c r="U37" s="22"/>
      <c r="V37" s="22"/>
      <c r="W37" s="22"/>
      <c r="X37" s="22"/>
      <c r="Y37" s="23" t="str">
        <f>IF(COUNT(U37:X37)&lt;4,"",SUM(U37:X37))</f>
        <v/>
      </c>
      <c r="Z37" s="23" t="str">
        <f>IF(Y37="","",VLOOKUP(ROUND(Y37,0),Setup!$A$23:$B$30,2,TRUE))</f>
        <v/>
      </c>
      <c r="AA37" s="22"/>
      <c r="AB37" s="22"/>
      <c r="AC37" s="22"/>
      <c r="AD37" s="22"/>
      <c r="AE37" s="23" t="str">
        <f>IF(COUNT(AA37:AD37)&lt;4,"",SUM(AA37:AD37))</f>
        <v/>
      </c>
      <c r="AF37" s="23" t="str">
        <f>IF(AE37="","",VLOOKUP(ROUND(AE37,0),Setup!$A$23:$B$30,2,TRUE))</f>
        <v/>
      </c>
      <c r="AG37" s="22"/>
      <c r="AH37" s="22"/>
      <c r="AI37" s="22"/>
      <c r="AJ37" s="22"/>
      <c r="AK37" s="23" t="str">
        <f>IF(COUNT(AG37:AJ37)&lt;4,"",SUM(AG37:AJ37))</f>
        <v/>
      </c>
      <c r="AL37" s="23" t="str">
        <f>IF(AK37="","",VLOOKUP(ROUND(AK37,0),Setup!$A$23:$B$30,2,TRUE))</f>
        <v/>
      </c>
      <c r="AM37" s="22"/>
      <c r="AN37" s="22"/>
      <c r="AO37" s="22"/>
      <c r="AP37" s="22"/>
      <c r="AQ37" s="23" t="str">
        <f>IF(COUNT(AM37:AP37)&lt;4,"",SUM(AM37:AP37))</f>
        <v/>
      </c>
      <c r="AR37" s="23" t="str">
        <f>IF(AQ37="","",VLOOKUP(ROUND(AQ37,0),Setup!$A$23:$B$30,2,TRUE))</f>
        <v/>
      </c>
    </row>
    <row r="38" spans="1:44" x14ac:dyDescent="0.25">
      <c r="A38" s="11" t="str">
        <f>IF(Setup!B72="","",Setup!A72)</f>
        <v/>
      </c>
      <c r="B38" s="21" t="str">
        <f>IF(Setup!B72="","",Setup!B72)</f>
        <v/>
      </c>
      <c r="C38" s="22"/>
      <c r="D38" s="22"/>
      <c r="E38" s="22"/>
      <c r="F38" s="22"/>
      <c r="G38" s="23" t="str">
        <f>IF(COUNT(C38:F38)&lt;4,"",SUM(C38:F38))</f>
        <v/>
      </c>
      <c r="H38" s="23" t="str">
        <f>IF(G38="","",VLOOKUP(ROUND(G38,0),Setup!$A$23:$B$30,2,TRUE))</f>
        <v/>
      </c>
      <c r="I38" s="22"/>
      <c r="J38" s="22"/>
      <c r="K38" s="22"/>
      <c r="L38" s="22"/>
      <c r="M38" s="23" t="str">
        <f>IF(COUNT(I38:L38)&lt;4,"",SUM(I38:L38))</f>
        <v/>
      </c>
      <c r="N38" s="23" t="str">
        <f>IF(M38="","",VLOOKUP(ROUND(M38,0),Setup!$A$23:$B$30,2,TRUE))</f>
        <v/>
      </c>
      <c r="O38" s="22"/>
      <c r="P38" s="22"/>
      <c r="Q38" s="22"/>
      <c r="R38" s="22"/>
      <c r="S38" s="23" t="str">
        <f>IF(COUNT(O38:R38)&lt;4,"",SUM(O38:R38))</f>
        <v/>
      </c>
      <c r="T38" s="23" t="str">
        <f>IF(S38="","",VLOOKUP(ROUND(S38,0),Setup!$A$23:$B$30,2,TRUE))</f>
        <v/>
      </c>
      <c r="U38" s="22"/>
      <c r="V38" s="22"/>
      <c r="W38" s="22"/>
      <c r="X38" s="22"/>
      <c r="Y38" s="23" t="str">
        <f>IF(COUNT(U38:X38)&lt;4,"",SUM(U38:X38))</f>
        <v/>
      </c>
      <c r="Z38" s="23" t="str">
        <f>IF(Y38="","",VLOOKUP(ROUND(Y38,0),Setup!$A$23:$B$30,2,TRUE))</f>
        <v/>
      </c>
      <c r="AA38" s="22"/>
      <c r="AB38" s="22"/>
      <c r="AC38" s="22"/>
      <c r="AD38" s="22"/>
      <c r="AE38" s="23" t="str">
        <f>IF(COUNT(AA38:AD38)&lt;4,"",SUM(AA38:AD38))</f>
        <v/>
      </c>
      <c r="AF38" s="23" t="str">
        <f>IF(AE38="","",VLOOKUP(ROUND(AE38,0),Setup!$A$23:$B$30,2,TRUE))</f>
        <v/>
      </c>
      <c r="AG38" s="22"/>
      <c r="AH38" s="22"/>
      <c r="AI38" s="22"/>
      <c r="AJ38" s="22"/>
      <c r="AK38" s="23" t="str">
        <f>IF(COUNT(AG38:AJ38)&lt;4,"",SUM(AG38:AJ38))</f>
        <v/>
      </c>
      <c r="AL38" s="23" t="str">
        <f>IF(AK38="","",VLOOKUP(ROUND(AK38,0),Setup!$A$23:$B$30,2,TRUE))</f>
        <v/>
      </c>
      <c r="AM38" s="22"/>
      <c r="AN38" s="22"/>
      <c r="AO38" s="22"/>
      <c r="AP38" s="22"/>
      <c r="AQ38" s="23" t="str">
        <f>IF(COUNT(AM38:AP38)&lt;4,"",SUM(AM38:AP38))</f>
        <v/>
      </c>
      <c r="AR38" s="23" t="str">
        <f>IF(AQ38="","",VLOOKUP(ROUND(AQ38,0),Setup!$A$23:$B$30,2,TRUE))</f>
        <v/>
      </c>
    </row>
    <row r="39" spans="1:44" x14ac:dyDescent="0.25">
      <c r="A39" s="11" t="str">
        <f>IF(Setup!B73="","",Setup!A73)</f>
        <v/>
      </c>
      <c r="B39" s="21" t="str">
        <f>IF(Setup!B73="","",Setup!B73)</f>
        <v/>
      </c>
      <c r="C39" s="22"/>
      <c r="D39" s="22"/>
      <c r="E39" s="22"/>
      <c r="F39" s="22"/>
      <c r="G39" s="23" t="str">
        <f>IF(COUNT(C39:F39)&lt;4,"",SUM(C39:F39))</f>
        <v/>
      </c>
      <c r="H39" s="23" t="str">
        <f>IF(G39="","",VLOOKUP(ROUND(G39,0),Setup!$A$23:$B$30,2,TRUE))</f>
        <v/>
      </c>
      <c r="I39" s="22"/>
      <c r="J39" s="22"/>
      <c r="K39" s="22"/>
      <c r="L39" s="22"/>
      <c r="M39" s="23" t="str">
        <f>IF(COUNT(I39:L39)&lt;4,"",SUM(I39:L39))</f>
        <v/>
      </c>
      <c r="N39" s="23" t="str">
        <f>IF(M39="","",VLOOKUP(ROUND(M39,0),Setup!$A$23:$B$30,2,TRUE))</f>
        <v/>
      </c>
      <c r="O39" s="22"/>
      <c r="P39" s="22"/>
      <c r="Q39" s="22"/>
      <c r="R39" s="22"/>
      <c r="S39" s="23" t="str">
        <f>IF(COUNT(O39:R39)&lt;4,"",SUM(O39:R39))</f>
        <v/>
      </c>
      <c r="T39" s="23" t="str">
        <f>IF(S39="","",VLOOKUP(ROUND(S39,0),Setup!$A$23:$B$30,2,TRUE))</f>
        <v/>
      </c>
      <c r="U39" s="22"/>
      <c r="V39" s="22"/>
      <c r="W39" s="22"/>
      <c r="X39" s="22"/>
      <c r="Y39" s="23" t="str">
        <f>IF(COUNT(U39:X39)&lt;4,"",SUM(U39:X39))</f>
        <v/>
      </c>
      <c r="Z39" s="23" t="str">
        <f>IF(Y39="","",VLOOKUP(ROUND(Y39,0),Setup!$A$23:$B$30,2,TRUE))</f>
        <v/>
      </c>
      <c r="AA39" s="22"/>
      <c r="AB39" s="22"/>
      <c r="AC39" s="22"/>
      <c r="AD39" s="22"/>
      <c r="AE39" s="23" t="str">
        <f>IF(COUNT(AA39:AD39)&lt;4,"",SUM(AA39:AD39))</f>
        <v/>
      </c>
      <c r="AF39" s="23" t="str">
        <f>IF(AE39="","",VLOOKUP(ROUND(AE39,0),Setup!$A$23:$B$30,2,TRUE))</f>
        <v/>
      </c>
      <c r="AG39" s="22"/>
      <c r="AH39" s="22"/>
      <c r="AI39" s="22"/>
      <c r="AJ39" s="22"/>
      <c r="AK39" s="23" t="str">
        <f>IF(COUNT(AG39:AJ39)&lt;4,"",SUM(AG39:AJ39))</f>
        <v/>
      </c>
      <c r="AL39" s="23" t="str">
        <f>IF(AK39="","",VLOOKUP(ROUND(AK39,0),Setup!$A$23:$B$30,2,TRUE))</f>
        <v/>
      </c>
      <c r="AM39" s="22"/>
      <c r="AN39" s="22"/>
      <c r="AO39" s="22"/>
      <c r="AP39" s="22"/>
      <c r="AQ39" s="23" t="str">
        <f>IF(COUNT(AM39:AP39)&lt;4,"",SUM(AM39:AP39))</f>
        <v/>
      </c>
      <c r="AR39" s="23" t="str">
        <f>IF(AQ39="","",VLOOKUP(ROUND(AQ39,0),Setup!$A$23:$B$30,2,TRUE))</f>
        <v/>
      </c>
    </row>
    <row r="40" spans="1:44" x14ac:dyDescent="0.25">
      <c r="A40" s="11" t="str">
        <f>IF(Setup!B74="","",Setup!A74)</f>
        <v/>
      </c>
      <c r="B40" s="21" t="str">
        <f>IF(Setup!B74="","",Setup!B74)</f>
        <v/>
      </c>
      <c r="C40" s="22"/>
      <c r="D40" s="22"/>
      <c r="E40" s="22"/>
      <c r="F40" s="22"/>
      <c r="G40" s="23" t="str">
        <f>IF(COUNT(C40:F40)&lt;4,"",SUM(C40:F40))</f>
        <v/>
      </c>
      <c r="H40" s="23" t="str">
        <f>IF(G40="","",VLOOKUP(ROUND(G40,0),Setup!$A$23:$B$30,2,TRUE))</f>
        <v/>
      </c>
      <c r="I40" s="22"/>
      <c r="J40" s="22"/>
      <c r="K40" s="22"/>
      <c r="L40" s="22"/>
      <c r="M40" s="23" t="str">
        <f>IF(COUNT(I40:L40)&lt;4,"",SUM(I40:L40))</f>
        <v/>
      </c>
      <c r="N40" s="23" t="str">
        <f>IF(M40="","",VLOOKUP(ROUND(M40,0),Setup!$A$23:$B$30,2,TRUE))</f>
        <v/>
      </c>
      <c r="O40" s="22"/>
      <c r="P40" s="22"/>
      <c r="Q40" s="22"/>
      <c r="R40" s="22"/>
      <c r="S40" s="23" t="str">
        <f>IF(COUNT(O40:R40)&lt;4,"",SUM(O40:R40))</f>
        <v/>
      </c>
      <c r="T40" s="23" t="str">
        <f>IF(S40="","",VLOOKUP(ROUND(S40,0),Setup!$A$23:$B$30,2,TRUE))</f>
        <v/>
      </c>
      <c r="U40" s="22"/>
      <c r="V40" s="22"/>
      <c r="W40" s="22"/>
      <c r="X40" s="22"/>
      <c r="Y40" s="23" t="str">
        <f>IF(COUNT(U40:X40)&lt;4,"",SUM(U40:X40))</f>
        <v/>
      </c>
      <c r="Z40" s="23" t="str">
        <f>IF(Y40="","",VLOOKUP(ROUND(Y40,0),Setup!$A$23:$B$30,2,TRUE))</f>
        <v/>
      </c>
      <c r="AA40" s="22"/>
      <c r="AB40" s="22"/>
      <c r="AC40" s="22"/>
      <c r="AD40" s="22"/>
      <c r="AE40" s="23" t="str">
        <f>IF(COUNT(AA40:AD40)&lt;4,"",SUM(AA40:AD40))</f>
        <v/>
      </c>
      <c r="AF40" s="23" t="str">
        <f>IF(AE40="","",VLOOKUP(ROUND(AE40,0),Setup!$A$23:$B$30,2,TRUE))</f>
        <v/>
      </c>
      <c r="AG40" s="22"/>
      <c r="AH40" s="22"/>
      <c r="AI40" s="22"/>
      <c r="AJ40" s="22"/>
      <c r="AK40" s="23" t="str">
        <f>IF(COUNT(AG40:AJ40)&lt;4,"",SUM(AG40:AJ40))</f>
        <v/>
      </c>
      <c r="AL40" s="23" t="str">
        <f>IF(AK40="","",VLOOKUP(ROUND(AK40,0),Setup!$A$23:$B$30,2,TRUE))</f>
        <v/>
      </c>
      <c r="AM40" s="22"/>
      <c r="AN40" s="22"/>
      <c r="AO40" s="22"/>
      <c r="AP40" s="22"/>
      <c r="AQ40" s="23" t="str">
        <f>IF(COUNT(AM40:AP40)&lt;4,"",SUM(AM40:AP40))</f>
        <v/>
      </c>
      <c r="AR40" s="23" t="str">
        <f>IF(AQ40="","",VLOOKUP(ROUND(AQ40,0),Setup!$A$23:$B$30,2,TRUE))</f>
        <v/>
      </c>
    </row>
    <row r="41" spans="1:44" x14ac:dyDescent="0.25">
      <c r="A41" s="11" t="str">
        <f>IF(Setup!B75="","",Setup!A75)</f>
        <v/>
      </c>
      <c r="B41" s="21" t="str">
        <f>IF(Setup!B75="","",Setup!B75)</f>
        <v/>
      </c>
      <c r="C41" s="22"/>
      <c r="D41" s="22"/>
      <c r="E41" s="22"/>
      <c r="F41" s="22"/>
      <c r="G41" s="23" t="str">
        <f>IF(COUNT(C41:F41)&lt;4,"",SUM(C41:F41))</f>
        <v/>
      </c>
      <c r="H41" s="23" t="str">
        <f>IF(G41="","",VLOOKUP(ROUND(G41,0),Setup!$A$23:$B$30,2,TRUE))</f>
        <v/>
      </c>
      <c r="I41" s="22"/>
      <c r="J41" s="22"/>
      <c r="K41" s="22"/>
      <c r="L41" s="22"/>
      <c r="M41" s="23" t="str">
        <f>IF(COUNT(I41:L41)&lt;4,"",SUM(I41:L41))</f>
        <v/>
      </c>
      <c r="N41" s="23" t="str">
        <f>IF(M41="","",VLOOKUP(ROUND(M41,0),Setup!$A$23:$B$30,2,TRUE))</f>
        <v/>
      </c>
      <c r="O41" s="22"/>
      <c r="P41" s="22"/>
      <c r="Q41" s="22"/>
      <c r="R41" s="22"/>
      <c r="S41" s="23" t="str">
        <f>IF(COUNT(O41:R41)&lt;4,"",SUM(O41:R41))</f>
        <v/>
      </c>
      <c r="T41" s="23" t="str">
        <f>IF(S41="","",VLOOKUP(ROUND(S41,0),Setup!$A$23:$B$30,2,TRUE))</f>
        <v/>
      </c>
      <c r="U41" s="22"/>
      <c r="V41" s="22"/>
      <c r="W41" s="22"/>
      <c r="X41" s="22"/>
      <c r="Y41" s="23" t="str">
        <f>IF(COUNT(U41:X41)&lt;4,"",SUM(U41:X41))</f>
        <v/>
      </c>
      <c r="Z41" s="23" t="str">
        <f>IF(Y41="","",VLOOKUP(ROUND(Y41,0),Setup!$A$23:$B$30,2,TRUE))</f>
        <v/>
      </c>
      <c r="AA41" s="22"/>
      <c r="AB41" s="22"/>
      <c r="AC41" s="22"/>
      <c r="AD41" s="22"/>
      <c r="AE41" s="23" t="str">
        <f>IF(COUNT(AA41:AD41)&lt;4,"",SUM(AA41:AD41))</f>
        <v/>
      </c>
      <c r="AF41" s="23" t="str">
        <f>IF(AE41="","",VLOOKUP(ROUND(AE41,0),Setup!$A$23:$B$30,2,TRUE))</f>
        <v/>
      </c>
      <c r="AG41" s="22"/>
      <c r="AH41" s="22"/>
      <c r="AI41" s="22"/>
      <c r="AJ41" s="22"/>
      <c r="AK41" s="23" t="str">
        <f>IF(COUNT(AG41:AJ41)&lt;4,"",SUM(AG41:AJ41))</f>
        <v/>
      </c>
      <c r="AL41" s="23" t="str">
        <f>IF(AK41="","",VLOOKUP(ROUND(AK41,0),Setup!$A$23:$B$30,2,TRUE))</f>
        <v/>
      </c>
      <c r="AM41" s="22"/>
      <c r="AN41" s="22"/>
      <c r="AO41" s="22"/>
      <c r="AP41" s="22"/>
      <c r="AQ41" s="23" t="str">
        <f>IF(COUNT(AM41:AP41)&lt;4,"",SUM(AM41:AP41))</f>
        <v/>
      </c>
      <c r="AR41" s="23" t="str">
        <f>IF(AQ41="","",VLOOKUP(ROUND(AQ41,0),Setup!$A$23:$B$30,2,TRUE))</f>
        <v/>
      </c>
    </row>
    <row r="42" spans="1:44" x14ac:dyDescent="0.25">
      <c r="A42" s="11" t="str">
        <f>IF(Setup!B76="","",Setup!A76)</f>
        <v/>
      </c>
      <c r="B42" s="21" t="str">
        <f>IF(Setup!B76="","",Setup!B76)</f>
        <v/>
      </c>
      <c r="C42" s="22"/>
      <c r="D42" s="22"/>
      <c r="E42" s="22"/>
      <c r="F42" s="22"/>
      <c r="G42" s="23" t="str">
        <f>IF(COUNT(C42:F42)&lt;4,"",SUM(C42:F42))</f>
        <v/>
      </c>
      <c r="H42" s="23" t="str">
        <f>IF(G42="","",VLOOKUP(ROUND(G42,0),Setup!$A$23:$B$30,2,TRUE))</f>
        <v/>
      </c>
      <c r="I42" s="22"/>
      <c r="J42" s="22"/>
      <c r="K42" s="22"/>
      <c r="L42" s="22"/>
      <c r="M42" s="23" t="str">
        <f>IF(COUNT(I42:L42)&lt;4,"",SUM(I42:L42))</f>
        <v/>
      </c>
      <c r="N42" s="23" t="str">
        <f>IF(M42="","",VLOOKUP(ROUND(M42,0),Setup!$A$23:$B$30,2,TRUE))</f>
        <v/>
      </c>
      <c r="O42" s="22"/>
      <c r="P42" s="22"/>
      <c r="Q42" s="22"/>
      <c r="R42" s="22"/>
      <c r="S42" s="23" t="str">
        <f>IF(COUNT(O42:R42)&lt;4,"",SUM(O42:R42))</f>
        <v/>
      </c>
      <c r="T42" s="23" t="str">
        <f>IF(S42="","",VLOOKUP(ROUND(S42,0),Setup!$A$23:$B$30,2,TRUE))</f>
        <v/>
      </c>
      <c r="U42" s="22"/>
      <c r="V42" s="22"/>
      <c r="W42" s="22"/>
      <c r="X42" s="22"/>
      <c r="Y42" s="23" t="str">
        <f>IF(COUNT(U42:X42)&lt;4,"",SUM(U42:X42))</f>
        <v/>
      </c>
      <c r="Z42" s="23" t="str">
        <f>IF(Y42="","",VLOOKUP(ROUND(Y42,0),Setup!$A$23:$B$30,2,TRUE))</f>
        <v/>
      </c>
      <c r="AA42" s="22"/>
      <c r="AB42" s="22"/>
      <c r="AC42" s="22"/>
      <c r="AD42" s="22"/>
      <c r="AE42" s="23" t="str">
        <f>IF(COUNT(AA42:AD42)&lt;4,"",SUM(AA42:AD42))</f>
        <v/>
      </c>
      <c r="AF42" s="23" t="str">
        <f>IF(AE42="","",VLOOKUP(ROUND(AE42,0),Setup!$A$23:$B$30,2,TRUE))</f>
        <v/>
      </c>
      <c r="AG42" s="22"/>
      <c r="AH42" s="22"/>
      <c r="AI42" s="22"/>
      <c r="AJ42" s="22"/>
      <c r="AK42" s="23" t="str">
        <f>IF(COUNT(AG42:AJ42)&lt;4,"",SUM(AG42:AJ42))</f>
        <v/>
      </c>
      <c r="AL42" s="23" t="str">
        <f>IF(AK42="","",VLOOKUP(ROUND(AK42,0),Setup!$A$23:$B$30,2,TRUE))</f>
        <v/>
      </c>
      <c r="AM42" s="22"/>
      <c r="AN42" s="22"/>
      <c r="AO42" s="22"/>
      <c r="AP42" s="22"/>
      <c r="AQ42" s="23" t="str">
        <f>IF(COUNT(AM42:AP42)&lt;4,"",SUM(AM42:AP42))</f>
        <v/>
      </c>
      <c r="AR42" s="23" t="str">
        <f>IF(AQ42="","",VLOOKUP(ROUND(AQ42,0),Setup!$A$23:$B$30,2,TRUE))</f>
        <v/>
      </c>
    </row>
    <row r="43" spans="1:44" x14ac:dyDescent="0.25">
      <c r="A43" s="11" t="str">
        <f>IF(Setup!B77="","",Setup!A77)</f>
        <v/>
      </c>
      <c r="B43" s="21" t="str">
        <f>IF(Setup!B77="","",Setup!B77)</f>
        <v/>
      </c>
      <c r="C43" s="22"/>
      <c r="D43" s="22"/>
      <c r="E43" s="22"/>
      <c r="F43" s="22"/>
      <c r="G43" s="23" t="str">
        <f>IF(COUNT(C43:F43)&lt;4,"",SUM(C43:F43))</f>
        <v/>
      </c>
      <c r="H43" s="23" t="str">
        <f>IF(G43="","",VLOOKUP(ROUND(G43,0),Setup!$A$23:$B$30,2,TRUE))</f>
        <v/>
      </c>
      <c r="I43" s="22"/>
      <c r="J43" s="22"/>
      <c r="K43" s="22"/>
      <c r="L43" s="22"/>
      <c r="M43" s="23" t="str">
        <f>IF(COUNT(I43:L43)&lt;4,"",SUM(I43:L43))</f>
        <v/>
      </c>
      <c r="N43" s="23" t="str">
        <f>IF(M43="","",VLOOKUP(ROUND(M43,0),Setup!$A$23:$B$30,2,TRUE))</f>
        <v/>
      </c>
      <c r="O43" s="22"/>
      <c r="P43" s="22"/>
      <c r="Q43" s="22"/>
      <c r="R43" s="22"/>
      <c r="S43" s="23" t="str">
        <f>IF(COUNT(O43:R43)&lt;4,"",SUM(O43:R43))</f>
        <v/>
      </c>
      <c r="T43" s="23" t="str">
        <f>IF(S43="","",VLOOKUP(ROUND(S43,0),Setup!$A$23:$B$30,2,TRUE))</f>
        <v/>
      </c>
      <c r="U43" s="22"/>
      <c r="V43" s="22"/>
      <c r="W43" s="22"/>
      <c r="X43" s="22"/>
      <c r="Y43" s="23" t="str">
        <f>IF(COUNT(U43:X43)&lt;4,"",SUM(U43:X43))</f>
        <v/>
      </c>
      <c r="Z43" s="23" t="str">
        <f>IF(Y43="","",VLOOKUP(ROUND(Y43,0),Setup!$A$23:$B$30,2,TRUE))</f>
        <v/>
      </c>
      <c r="AA43" s="22"/>
      <c r="AB43" s="22"/>
      <c r="AC43" s="22"/>
      <c r="AD43" s="22"/>
      <c r="AE43" s="23" t="str">
        <f>IF(COUNT(AA43:AD43)&lt;4,"",SUM(AA43:AD43))</f>
        <v/>
      </c>
      <c r="AF43" s="23" t="str">
        <f>IF(AE43="","",VLOOKUP(ROUND(AE43,0),Setup!$A$23:$B$30,2,TRUE))</f>
        <v/>
      </c>
      <c r="AG43" s="22"/>
      <c r="AH43" s="22"/>
      <c r="AI43" s="22"/>
      <c r="AJ43" s="22"/>
      <c r="AK43" s="23" t="str">
        <f>IF(COUNT(AG43:AJ43)&lt;4,"",SUM(AG43:AJ43))</f>
        <v/>
      </c>
      <c r="AL43" s="23" t="str">
        <f>IF(AK43="","",VLOOKUP(ROUND(AK43,0),Setup!$A$23:$B$30,2,TRUE))</f>
        <v/>
      </c>
      <c r="AM43" s="22"/>
      <c r="AN43" s="22"/>
      <c r="AO43" s="22"/>
      <c r="AP43" s="22"/>
      <c r="AQ43" s="23" t="str">
        <f>IF(COUNT(AM43:AP43)&lt;4,"",SUM(AM43:AP43))</f>
        <v/>
      </c>
      <c r="AR43" s="23" t="str">
        <f>IF(AQ43="","",VLOOKUP(ROUND(AQ43,0),Setup!$A$23:$B$30,2,TRUE))</f>
        <v/>
      </c>
    </row>
    <row r="44" spans="1:44" x14ac:dyDescent="0.25">
      <c r="A44" s="11" t="str">
        <f>IF(Setup!B78="","",Setup!A78)</f>
        <v/>
      </c>
      <c r="B44" s="21" t="str">
        <f>IF(Setup!B78="","",Setup!B78)</f>
        <v/>
      </c>
      <c r="C44" s="22"/>
      <c r="D44" s="22"/>
      <c r="E44" s="22"/>
      <c r="F44" s="22"/>
      <c r="G44" s="23" t="str">
        <f>IF(COUNT(C44:F44)&lt;4,"",SUM(C44:F44))</f>
        <v/>
      </c>
      <c r="H44" s="23" t="str">
        <f>IF(G44="","",VLOOKUP(ROUND(G44,0),Setup!$A$23:$B$30,2,TRUE))</f>
        <v/>
      </c>
      <c r="I44" s="22"/>
      <c r="J44" s="22"/>
      <c r="K44" s="22"/>
      <c r="L44" s="22"/>
      <c r="M44" s="23" t="str">
        <f>IF(COUNT(I44:L44)&lt;4,"",SUM(I44:L44))</f>
        <v/>
      </c>
      <c r="N44" s="23" t="str">
        <f>IF(M44="","",VLOOKUP(ROUND(M44,0),Setup!$A$23:$B$30,2,TRUE))</f>
        <v/>
      </c>
      <c r="O44" s="22"/>
      <c r="P44" s="22"/>
      <c r="Q44" s="22"/>
      <c r="R44" s="22"/>
      <c r="S44" s="23" t="str">
        <f>IF(COUNT(O44:R44)&lt;4,"",SUM(O44:R44))</f>
        <v/>
      </c>
      <c r="T44" s="23" t="str">
        <f>IF(S44="","",VLOOKUP(ROUND(S44,0),Setup!$A$23:$B$30,2,TRUE))</f>
        <v/>
      </c>
      <c r="U44" s="22"/>
      <c r="V44" s="22"/>
      <c r="W44" s="22"/>
      <c r="X44" s="22"/>
      <c r="Y44" s="23" t="str">
        <f>IF(COUNT(U44:X44)&lt;4,"",SUM(U44:X44))</f>
        <v/>
      </c>
      <c r="Z44" s="23" t="str">
        <f>IF(Y44="","",VLOOKUP(ROUND(Y44,0),Setup!$A$23:$B$30,2,TRUE))</f>
        <v/>
      </c>
      <c r="AA44" s="22"/>
      <c r="AB44" s="22"/>
      <c r="AC44" s="22"/>
      <c r="AD44" s="22"/>
      <c r="AE44" s="23" t="str">
        <f>IF(COUNT(AA44:AD44)&lt;4,"",SUM(AA44:AD44))</f>
        <v/>
      </c>
      <c r="AF44" s="23" t="str">
        <f>IF(AE44="","",VLOOKUP(ROUND(AE44,0),Setup!$A$23:$B$30,2,TRUE))</f>
        <v/>
      </c>
      <c r="AG44" s="22"/>
      <c r="AH44" s="22"/>
      <c r="AI44" s="22"/>
      <c r="AJ44" s="22"/>
      <c r="AK44" s="23" t="str">
        <f>IF(COUNT(AG44:AJ44)&lt;4,"",SUM(AG44:AJ44))</f>
        <v/>
      </c>
      <c r="AL44" s="23" t="str">
        <f>IF(AK44="","",VLOOKUP(ROUND(AK44,0),Setup!$A$23:$B$30,2,TRUE))</f>
        <v/>
      </c>
      <c r="AM44" s="22"/>
      <c r="AN44" s="22"/>
      <c r="AO44" s="22"/>
      <c r="AP44" s="22"/>
      <c r="AQ44" s="23" t="str">
        <f>IF(COUNT(AM44:AP44)&lt;4,"",SUM(AM44:AP44))</f>
        <v/>
      </c>
      <c r="AR44" s="23" t="str">
        <f>IF(AQ44="","",VLOOKUP(ROUND(AQ44,0),Setup!$A$23:$B$30,2,TRUE))</f>
        <v/>
      </c>
    </row>
    <row r="45" spans="1:44" x14ac:dyDescent="0.25">
      <c r="A45" s="11" t="str">
        <f>IF(Setup!B79="","",Setup!A79)</f>
        <v/>
      </c>
      <c r="B45" s="21" t="str">
        <f>IF(Setup!B79="","",Setup!B79)</f>
        <v/>
      </c>
      <c r="C45" s="22"/>
      <c r="D45" s="22"/>
      <c r="E45" s="22"/>
      <c r="F45" s="22"/>
      <c r="G45" s="23" t="str">
        <f>IF(COUNT(C45:F45)&lt;4,"",SUM(C45:F45))</f>
        <v/>
      </c>
      <c r="H45" s="23" t="str">
        <f>IF(G45="","",VLOOKUP(ROUND(G45,0),Setup!$A$23:$B$30,2,TRUE))</f>
        <v/>
      </c>
      <c r="I45" s="22"/>
      <c r="J45" s="22"/>
      <c r="K45" s="22"/>
      <c r="L45" s="22"/>
      <c r="M45" s="23" t="str">
        <f>IF(COUNT(I45:L45)&lt;4,"",SUM(I45:L45))</f>
        <v/>
      </c>
      <c r="N45" s="23" t="str">
        <f>IF(M45="","",VLOOKUP(ROUND(M45,0),Setup!$A$23:$B$30,2,TRUE))</f>
        <v/>
      </c>
      <c r="O45" s="22"/>
      <c r="P45" s="22"/>
      <c r="Q45" s="22"/>
      <c r="R45" s="22"/>
      <c r="S45" s="23" t="str">
        <f>IF(COUNT(O45:R45)&lt;4,"",SUM(O45:R45))</f>
        <v/>
      </c>
      <c r="T45" s="23" t="str">
        <f>IF(S45="","",VLOOKUP(ROUND(S45,0),Setup!$A$23:$B$30,2,TRUE))</f>
        <v/>
      </c>
      <c r="U45" s="22"/>
      <c r="V45" s="22"/>
      <c r="W45" s="22"/>
      <c r="X45" s="22"/>
      <c r="Y45" s="23" t="str">
        <f>IF(COUNT(U45:X45)&lt;4,"",SUM(U45:X45))</f>
        <v/>
      </c>
      <c r="Z45" s="23" t="str">
        <f>IF(Y45="","",VLOOKUP(ROUND(Y45,0),Setup!$A$23:$B$30,2,TRUE))</f>
        <v/>
      </c>
      <c r="AA45" s="22"/>
      <c r="AB45" s="22"/>
      <c r="AC45" s="22"/>
      <c r="AD45" s="22"/>
      <c r="AE45" s="23" t="str">
        <f>IF(COUNT(AA45:AD45)&lt;4,"",SUM(AA45:AD45))</f>
        <v/>
      </c>
      <c r="AF45" s="23" t="str">
        <f>IF(AE45="","",VLOOKUP(ROUND(AE45,0),Setup!$A$23:$B$30,2,TRUE))</f>
        <v/>
      </c>
      <c r="AG45" s="22"/>
      <c r="AH45" s="22"/>
      <c r="AI45" s="22"/>
      <c r="AJ45" s="22"/>
      <c r="AK45" s="23" t="str">
        <f>IF(COUNT(AG45:AJ45)&lt;4,"",SUM(AG45:AJ45))</f>
        <v/>
      </c>
      <c r="AL45" s="23" t="str">
        <f>IF(AK45="","",VLOOKUP(ROUND(AK45,0),Setup!$A$23:$B$30,2,TRUE))</f>
        <v/>
      </c>
      <c r="AM45" s="22"/>
      <c r="AN45" s="22"/>
      <c r="AO45" s="22"/>
      <c r="AP45" s="22"/>
      <c r="AQ45" s="23" t="str">
        <f>IF(COUNT(AM45:AP45)&lt;4,"",SUM(AM45:AP45))</f>
        <v/>
      </c>
      <c r="AR45" s="23" t="str">
        <f>IF(AQ45="","",VLOOKUP(ROUND(AQ45,0),Setup!$A$23:$B$30,2,TRUE))</f>
        <v/>
      </c>
    </row>
    <row r="46" spans="1:44" x14ac:dyDescent="0.25">
      <c r="A46" s="11" t="str">
        <f>IF(Setup!B80="","",Setup!A80)</f>
        <v/>
      </c>
      <c r="B46" s="21" t="str">
        <f>IF(Setup!B80="","",Setup!B80)</f>
        <v/>
      </c>
      <c r="C46" s="22"/>
      <c r="D46" s="22"/>
      <c r="E46" s="22"/>
      <c r="F46" s="22"/>
      <c r="G46" s="23" t="str">
        <f>IF(COUNT(C46:F46)&lt;4,"",SUM(C46:F46))</f>
        <v/>
      </c>
      <c r="H46" s="23" t="str">
        <f>IF(G46="","",VLOOKUP(ROUND(G46,0),Setup!$A$23:$B$30,2,TRUE))</f>
        <v/>
      </c>
      <c r="I46" s="22"/>
      <c r="J46" s="22"/>
      <c r="K46" s="22"/>
      <c r="L46" s="22"/>
      <c r="M46" s="23" t="str">
        <f>IF(COUNT(I46:L46)&lt;4,"",SUM(I46:L46))</f>
        <v/>
      </c>
      <c r="N46" s="23" t="str">
        <f>IF(M46="","",VLOOKUP(ROUND(M46,0),Setup!$A$23:$B$30,2,TRUE))</f>
        <v/>
      </c>
      <c r="O46" s="22"/>
      <c r="P46" s="22"/>
      <c r="Q46" s="22"/>
      <c r="R46" s="22"/>
      <c r="S46" s="23" t="str">
        <f>IF(COUNT(O46:R46)&lt;4,"",SUM(O46:R46))</f>
        <v/>
      </c>
      <c r="T46" s="23" t="str">
        <f>IF(S46="","",VLOOKUP(ROUND(S46,0),Setup!$A$23:$B$30,2,TRUE))</f>
        <v/>
      </c>
      <c r="U46" s="22"/>
      <c r="V46" s="22"/>
      <c r="W46" s="22"/>
      <c r="X46" s="22"/>
      <c r="Y46" s="23" t="str">
        <f>IF(COUNT(U46:X46)&lt;4,"",SUM(U46:X46))</f>
        <v/>
      </c>
      <c r="Z46" s="23" t="str">
        <f>IF(Y46="","",VLOOKUP(ROUND(Y46,0),Setup!$A$23:$B$30,2,TRUE))</f>
        <v/>
      </c>
      <c r="AA46" s="22"/>
      <c r="AB46" s="22"/>
      <c r="AC46" s="22"/>
      <c r="AD46" s="22"/>
      <c r="AE46" s="23" t="str">
        <f>IF(COUNT(AA46:AD46)&lt;4,"",SUM(AA46:AD46))</f>
        <v/>
      </c>
      <c r="AF46" s="23" t="str">
        <f>IF(AE46="","",VLOOKUP(ROUND(AE46,0),Setup!$A$23:$B$30,2,TRUE))</f>
        <v/>
      </c>
      <c r="AG46" s="22"/>
      <c r="AH46" s="22"/>
      <c r="AI46" s="22"/>
      <c r="AJ46" s="22"/>
      <c r="AK46" s="23" t="str">
        <f>IF(COUNT(AG46:AJ46)&lt;4,"",SUM(AG46:AJ46))</f>
        <v/>
      </c>
      <c r="AL46" s="23" t="str">
        <f>IF(AK46="","",VLOOKUP(ROUND(AK46,0),Setup!$A$23:$B$30,2,TRUE))</f>
        <v/>
      </c>
      <c r="AM46" s="22"/>
      <c r="AN46" s="22"/>
      <c r="AO46" s="22"/>
      <c r="AP46" s="22"/>
      <c r="AQ46" s="23" t="str">
        <f>IF(COUNT(AM46:AP46)&lt;4,"",SUM(AM46:AP46))</f>
        <v/>
      </c>
      <c r="AR46" s="23" t="str">
        <f>IF(AQ46="","",VLOOKUP(ROUND(AQ46,0),Setup!$A$23:$B$30,2,TRUE))</f>
        <v/>
      </c>
    </row>
    <row r="47" spans="1:44" x14ac:dyDescent="0.25">
      <c r="A47" s="11" t="str">
        <f>IF(Setup!B81="","",Setup!A81)</f>
        <v/>
      </c>
      <c r="B47" s="21" t="str">
        <f>IF(Setup!B81="","",Setup!B81)</f>
        <v/>
      </c>
      <c r="C47" s="22"/>
      <c r="D47" s="22"/>
      <c r="E47" s="22"/>
      <c r="F47" s="22"/>
      <c r="G47" s="23" t="str">
        <f>IF(COUNT(C47:F47)&lt;4,"",SUM(C47:F47))</f>
        <v/>
      </c>
      <c r="H47" s="23" t="str">
        <f>IF(G47="","",VLOOKUP(ROUND(G47,0),Setup!$A$23:$B$30,2,TRUE))</f>
        <v/>
      </c>
      <c r="I47" s="22"/>
      <c r="J47" s="22"/>
      <c r="K47" s="22"/>
      <c r="L47" s="22"/>
      <c r="M47" s="23" t="str">
        <f>IF(COUNT(I47:L47)&lt;4,"",SUM(I47:L47))</f>
        <v/>
      </c>
      <c r="N47" s="23" t="str">
        <f>IF(M47="","",VLOOKUP(ROUND(M47,0),Setup!$A$23:$B$30,2,TRUE))</f>
        <v/>
      </c>
      <c r="O47" s="22"/>
      <c r="P47" s="22"/>
      <c r="Q47" s="22"/>
      <c r="R47" s="22"/>
      <c r="S47" s="23" t="str">
        <f>IF(COUNT(O47:R47)&lt;4,"",SUM(O47:R47))</f>
        <v/>
      </c>
      <c r="T47" s="23" t="str">
        <f>IF(S47="","",VLOOKUP(ROUND(S47,0),Setup!$A$23:$B$30,2,TRUE))</f>
        <v/>
      </c>
      <c r="U47" s="22"/>
      <c r="V47" s="22"/>
      <c r="W47" s="22"/>
      <c r="X47" s="22"/>
      <c r="Y47" s="23" t="str">
        <f>IF(COUNT(U47:X47)&lt;4,"",SUM(U47:X47))</f>
        <v/>
      </c>
      <c r="Z47" s="23" t="str">
        <f>IF(Y47="","",VLOOKUP(ROUND(Y47,0),Setup!$A$23:$B$30,2,TRUE))</f>
        <v/>
      </c>
      <c r="AA47" s="22"/>
      <c r="AB47" s="22"/>
      <c r="AC47" s="22"/>
      <c r="AD47" s="22"/>
      <c r="AE47" s="23" t="str">
        <f>IF(COUNT(AA47:AD47)&lt;4,"",SUM(AA47:AD47))</f>
        <v/>
      </c>
      <c r="AF47" s="23" t="str">
        <f>IF(AE47="","",VLOOKUP(ROUND(AE47,0),Setup!$A$23:$B$30,2,TRUE))</f>
        <v/>
      </c>
      <c r="AG47" s="22"/>
      <c r="AH47" s="22"/>
      <c r="AI47" s="22"/>
      <c r="AJ47" s="22"/>
      <c r="AK47" s="23" t="str">
        <f>IF(COUNT(AG47:AJ47)&lt;4,"",SUM(AG47:AJ47))</f>
        <v/>
      </c>
      <c r="AL47" s="23" t="str">
        <f>IF(AK47="","",VLOOKUP(ROUND(AK47,0),Setup!$A$23:$B$30,2,TRUE))</f>
        <v/>
      </c>
      <c r="AM47" s="22"/>
      <c r="AN47" s="22"/>
      <c r="AO47" s="22"/>
      <c r="AP47" s="22"/>
      <c r="AQ47" s="23" t="str">
        <f>IF(COUNT(AM47:AP47)&lt;4,"",SUM(AM47:AP47))</f>
        <v/>
      </c>
      <c r="AR47" s="23" t="str">
        <f>IF(AQ47="","",VLOOKUP(ROUND(AQ47,0),Setup!$A$23:$B$30,2,TRUE))</f>
        <v/>
      </c>
    </row>
    <row r="48" spans="1:44" x14ac:dyDescent="0.25">
      <c r="A48" s="11" t="str">
        <f>IF(Setup!B82="","",Setup!A82)</f>
        <v/>
      </c>
      <c r="B48" s="21" t="str">
        <f>IF(Setup!B82="","",Setup!B82)</f>
        <v/>
      </c>
      <c r="C48" s="22"/>
      <c r="D48" s="22"/>
      <c r="E48" s="22"/>
      <c r="F48" s="22"/>
      <c r="G48" s="23" t="str">
        <f>IF(COUNT(C48:F48)&lt;4,"",SUM(C48:F48))</f>
        <v/>
      </c>
      <c r="H48" s="23" t="str">
        <f>IF(G48="","",VLOOKUP(ROUND(G48,0),Setup!$A$23:$B$30,2,TRUE))</f>
        <v/>
      </c>
      <c r="I48" s="22"/>
      <c r="J48" s="22"/>
      <c r="K48" s="22"/>
      <c r="L48" s="22"/>
      <c r="M48" s="23" t="str">
        <f>IF(COUNT(I48:L48)&lt;4,"",SUM(I48:L48))</f>
        <v/>
      </c>
      <c r="N48" s="23" t="str">
        <f>IF(M48="","",VLOOKUP(ROUND(M48,0),Setup!$A$23:$B$30,2,TRUE))</f>
        <v/>
      </c>
      <c r="O48" s="22"/>
      <c r="P48" s="22"/>
      <c r="Q48" s="22"/>
      <c r="R48" s="22"/>
      <c r="S48" s="23" t="str">
        <f>IF(COUNT(O48:R48)&lt;4,"",SUM(O48:R48))</f>
        <v/>
      </c>
      <c r="T48" s="23" t="str">
        <f>IF(S48="","",VLOOKUP(ROUND(S48,0),Setup!$A$23:$B$30,2,TRUE))</f>
        <v/>
      </c>
      <c r="U48" s="22"/>
      <c r="V48" s="22"/>
      <c r="W48" s="22"/>
      <c r="X48" s="22"/>
      <c r="Y48" s="23" t="str">
        <f>IF(COUNT(U48:X48)&lt;4,"",SUM(U48:X48))</f>
        <v/>
      </c>
      <c r="Z48" s="23" t="str">
        <f>IF(Y48="","",VLOOKUP(ROUND(Y48,0),Setup!$A$23:$B$30,2,TRUE))</f>
        <v/>
      </c>
      <c r="AA48" s="22"/>
      <c r="AB48" s="22"/>
      <c r="AC48" s="22"/>
      <c r="AD48" s="22"/>
      <c r="AE48" s="23" t="str">
        <f>IF(COUNT(AA48:AD48)&lt;4,"",SUM(AA48:AD48))</f>
        <v/>
      </c>
      <c r="AF48" s="23" t="str">
        <f>IF(AE48="","",VLOOKUP(ROUND(AE48,0),Setup!$A$23:$B$30,2,TRUE))</f>
        <v/>
      </c>
      <c r="AG48" s="22"/>
      <c r="AH48" s="22"/>
      <c r="AI48" s="22"/>
      <c r="AJ48" s="22"/>
      <c r="AK48" s="23" t="str">
        <f>IF(COUNT(AG48:AJ48)&lt;4,"",SUM(AG48:AJ48))</f>
        <v/>
      </c>
      <c r="AL48" s="23" t="str">
        <f>IF(AK48="","",VLOOKUP(ROUND(AK48,0),Setup!$A$23:$B$30,2,TRUE))</f>
        <v/>
      </c>
      <c r="AM48" s="22"/>
      <c r="AN48" s="22"/>
      <c r="AO48" s="22"/>
      <c r="AP48" s="22"/>
      <c r="AQ48" s="23" t="str">
        <f>IF(COUNT(AM48:AP48)&lt;4,"",SUM(AM48:AP48))</f>
        <v/>
      </c>
      <c r="AR48" s="23" t="str">
        <f>IF(AQ48="","",VLOOKUP(ROUND(AQ48,0),Setup!$A$23:$B$30,2,TRUE))</f>
        <v/>
      </c>
    </row>
    <row r="49" spans="1:44" x14ac:dyDescent="0.25">
      <c r="A49" s="11" t="str">
        <f>IF(Setup!B83="","",Setup!A83)</f>
        <v/>
      </c>
      <c r="B49" s="21" t="str">
        <f>IF(Setup!B83="","",Setup!B83)</f>
        <v/>
      </c>
      <c r="C49" s="22"/>
      <c r="D49" s="22"/>
      <c r="E49" s="22"/>
      <c r="F49" s="22"/>
      <c r="G49" s="23" t="str">
        <f>IF(COUNT(C49:F49)&lt;4,"",SUM(C49:F49))</f>
        <v/>
      </c>
      <c r="H49" s="23" t="str">
        <f>IF(G49="","",VLOOKUP(ROUND(G49,0),Setup!$A$23:$B$30,2,TRUE))</f>
        <v/>
      </c>
      <c r="I49" s="22"/>
      <c r="J49" s="22"/>
      <c r="K49" s="22"/>
      <c r="L49" s="22"/>
      <c r="M49" s="23" t="str">
        <f>IF(COUNT(I49:L49)&lt;4,"",SUM(I49:L49))</f>
        <v/>
      </c>
      <c r="N49" s="23" t="str">
        <f>IF(M49="","",VLOOKUP(ROUND(M49,0),Setup!$A$23:$B$30,2,TRUE))</f>
        <v/>
      </c>
      <c r="O49" s="22"/>
      <c r="P49" s="22"/>
      <c r="Q49" s="22"/>
      <c r="R49" s="22"/>
      <c r="S49" s="23" t="str">
        <f>IF(COUNT(O49:R49)&lt;4,"",SUM(O49:R49))</f>
        <v/>
      </c>
      <c r="T49" s="23" t="str">
        <f>IF(S49="","",VLOOKUP(ROUND(S49,0),Setup!$A$23:$B$30,2,TRUE))</f>
        <v/>
      </c>
      <c r="U49" s="22"/>
      <c r="V49" s="22"/>
      <c r="W49" s="22"/>
      <c r="X49" s="22"/>
      <c r="Y49" s="23" t="str">
        <f>IF(COUNT(U49:X49)&lt;4,"",SUM(U49:X49))</f>
        <v/>
      </c>
      <c r="Z49" s="23" t="str">
        <f>IF(Y49="","",VLOOKUP(ROUND(Y49,0),Setup!$A$23:$B$30,2,TRUE))</f>
        <v/>
      </c>
      <c r="AA49" s="22"/>
      <c r="AB49" s="22"/>
      <c r="AC49" s="22"/>
      <c r="AD49" s="22"/>
      <c r="AE49" s="23" t="str">
        <f>IF(COUNT(AA49:AD49)&lt;4,"",SUM(AA49:AD49))</f>
        <v/>
      </c>
      <c r="AF49" s="23" t="str">
        <f>IF(AE49="","",VLOOKUP(ROUND(AE49,0),Setup!$A$23:$B$30,2,TRUE))</f>
        <v/>
      </c>
      <c r="AG49" s="22"/>
      <c r="AH49" s="22"/>
      <c r="AI49" s="22"/>
      <c r="AJ49" s="22"/>
      <c r="AK49" s="23" t="str">
        <f>IF(COUNT(AG49:AJ49)&lt;4,"",SUM(AG49:AJ49))</f>
        <v/>
      </c>
      <c r="AL49" s="23" t="str">
        <f>IF(AK49="","",VLOOKUP(ROUND(AK49,0),Setup!$A$23:$B$30,2,TRUE))</f>
        <v/>
      </c>
      <c r="AM49" s="22"/>
      <c r="AN49" s="22"/>
      <c r="AO49" s="22"/>
      <c r="AP49" s="22"/>
      <c r="AQ49" s="23" t="str">
        <f>IF(COUNT(AM49:AP49)&lt;4,"",SUM(AM49:AP49))</f>
        <v/>
      </c>
      <c r="AR49" s="23" t="str">
        <f>IF(AQ49="","",VLOOKUP(ROUND(AQ49,0),Setup!$A$23:$B$30,2,TRUE))</f>
        <v/>
      </c>
    </row>
    <row r="50" spans="1:44" x14ac:dyDescent="0.25">
      <c r="A50" s="11" t="str">
        <f>IF(Setup!B84="","",Setup!A84)</f>
        <v/>
      </c>
      <c r="B50" s="21" t="str">
        <f>IF(Setup!B84="","",Setup!B84)</f>
        <v/>
      </c>
      <c r="C50" s="22"/>
      <c r="D50" s="22"/>
      <c r="E50" s="22"/>
      <c r="F50" s="22"/>
      <c r="G50" s="23" t="str">
        <f>IF(COUNT(C50:F50)&lt;4,"",SUM(C50:F50))</f>
        <v/>
      </c>
      <c r="H50" s="23" t="str">
        <f>IF(G50="","",VLOOKUP(ROUND(G50,0),Setup!$A$23:$B$30,2,TRUE))</f>
        <v/>
      </c>
      <c r="I50" s="22"/>
      <c r="J50" s="22"/>
      <c r="K50" s="22"/>
      <c r="L50" s="22"/>
      <c r="M50" s="23" t="str">
        <f>IF(COUNT(I50:L50)&lt;4,"",SUM(I50:L50))</f>
        <v/>
      </c>
      <c r="N50" s="23" t="str">
        <f>IF(M50="","",VLOOKUP(ROUND(M50,0),Setup!$A$23:$B$30,2,TRUE))</f>
        <v/>
      </c>
      <c r="O50" s="22"/>
      <c r="P50" s="22"/>
      <c r="Q50" s="22"/>
      <c r="R50" s="22"/>
      <c r="S50" s="23" t="str">
        <f>IF(COUNT(O50:R50)&lt;4,"",SUM(O50:R50))</f>
        <v/>
      </c>
      <c r="T50" s="23" t="str">
        <f>IF(S50="","",VLOOKUP(ROUND(S50,0),Setup!$A$23:$B$30,2,TRUE))</f>
        <v/>
      </c>
      <c r="U50" s="22"/>
      <c r="V50" s="22"/>
      <c r="W50" s="22"/>
      <c r="X50" s="22"/>
      <c r="Y50" s="23" t="str">
        <f>IF(COUNT(U50:X50)&lt;4,"",SUM(U50:X50))</f>
        <v/>
      </c>
      <c r="Z50" s="23" t="str">
        <f>IF(Y50="","",VLOOKUP(ROUND(Y50,0),Setup!$A$23:$B$30,2,TRUE))</f>
        <v/>
      </c>
      <c r="AA50" s="22"/>
      <c r="AB50" s="22"/>
      <c r="AC50" s="22"/>
      <c r="AD50" s="22"/>
      <c r="AE50" s="23" t="str">
        <f>IF(COUNT(AA50:AD50)&lt;4,"",SUM(AA50:AD50))</f>
        <v/>
      </c>
      <c r="AF50" s="23" t="str">
        <f>IF(AE50="","",VLOOKUP(ROUND(AE50,0),Setup!$A$23:$B$30,2,TRUE))</f>
        <v/>
      </c>
      <c r="AG50" s="22"/>
      <c r="AH50" s="22"/>
      <c r="AI50" s="22"/>
      <c r="AJ50" s="22"/>
      <c r="AK50" s="23" t="str">
        <f>IF(COUNT(AG50:AJ50)&lt;4,"",SUM(AG50:AJ50))</f>
        <v/>
      </c>
      <c r="AL50" s="23" t="str">
        <f>IF(AK50="","",VLOOKUP(ROUND(AK50,0),Setup!$A$23:$B$30,2,TRUE))</f>
        <v/>
      </c>
      <c r="AM50" s="22"/>
      <c r="AN50" s="22"/>
      <c r="AO50" s="22"/>
      <c r="AP50" s="22"/>
      <c r="AQ50" s="23" t="str">
        <f>IF(COUNT(AM50:AP50)&lt;4,"",SUM(AM50:AP50))</f>
        <v/>
      </c>
      <c r="AR50" s="23" t="str">
        <f>IF(AQ50="","",VLOOKUP(ROUND(AQ50,0),Setup!$A$23:$B$30,2,TRUE))</f>
        <v/>
      </c>
    </row>
    <row r="51" spans="1:44" x14ac:dyDescent="0.25">
      <c r="A51" s="11" t="str">
        <f>IF(Setup!B85="","",Setup!A85)</f>
        <v/>
      </c>
      <c r="B51" s="21" t="str">
        <f>IF(Setup!B85="","",Setup!B85)</f>
        <v/>
      </c>
      <c r="C51" s="22"/>
      <c r="D51" s="22"/>
      <c r="E51" s="22"/>
      <c r="F51" s="22"/>
      <c r="G51" s="23" t="str">
        <f>IF(COUNT(C51:F51)&lt;4,"",SUM(C51:F51))</f>
        <v/>
      </c>
      <c r="H51" s="23" t="str">
        <f>IF(G51="","",VLOOKUP(ROUND(G51,0),Setup!$A$23:$B$30,2,TRUE))</f>
        <v/>
      </c>
      <c r="I51" s="22"/>
      <c r="J51" s="22"/>
      <c r="K51" s="22"/>
      <c r="L51" s="22"/>
      <c r="M51" s="23" t="str">
        <f>IF(COUNT(I51:L51)&lt;4,"",SUM(I51:L51))</f>
        <v/>
      </c>
      <c r="N51" s="23" t="str">
        <f>IF(M51="","",VLOOKUP(ROUND(M51,0),Setup!$A$23:$B$30,2,TRUE))</f>
        <v/>
      </c>
      <c r="O51" s="22"/>
      <c r="P51" s="22"/>
      <c r="Q51" s="22"/>
      <c r="R51" s="22"/>
      <c r="S51" s="23" t="str">
        <f>IF(COUNT(O51:R51)&lt;4,"",SUM(O51:R51))</f>
        <v/>
      </c>
      <c r="T51" s="23" t="str">
        <f>IF(S51="","",VLOOKUP(ROUND(S51,0),Setup!$A$23:$B$30,2,TRUE))</f>
        <v/>
      </c>
      <c r="U51" s="22"/>
      <c r="V51" s="22"/>
      <c r="W51" s="22"/>
      <c r="X51" s="22"/>
      <c r="Y51" s="23" t="str">
        <f>IF(COUNT(U51:X51)&lt;4,"",SUM(U51:X51))</f>
        <v/>
      </c>
      <c r="Z51" s="23" t="str">
        <f>IF(Y51="","",VLOOKUP(ROUND(Y51,0),Setup!$A$23:$B$30,2,TRUE))</f>
        <v/>
      </c>
      <c r="AA51" s="22"/>
      <c r="AB51" s="22"/>
      <c r="AC51" s="22"/>
      <c r="AD51" s="22"/>
      <c r="AE51" s="23" t="str">
        <f>IF(COUNT(AA51:AD51)&lt;4,"",SUM(AA51:AD51))</f>
        <v/>
      </c>
      <c r="AF51" s="23" t="str">
        <f>IF(AE51="","",VLOOKUP(ROUND(AE51,0),Setup!$A$23:$B$30,2,TRUE))</f>
        <v/>
      </c>
      <c r="AG51" s="22"/>
      <c r="AH51" s="22"/>
      <c r="AI51" s="22"/>
      <c r="AJ51" s="22"/>
      <c r="AK51" s="23" t="str">
        <f>IF(COUNT(AG51:AJ51)&lt;4,"",SUM(AG51:AJ51))</f>
        <v/>
      </c>
      <c r="AL51" s="23" t="str">
        <f>IF(AK51="","",VLOOKUP(ROUND(AK51,0),Setup!$A$23:$B$30,2,TRUE))</f>
        <v/>
      </c>
      <c r="AM51" s="22"/>
      <c r="AN51" s="22"/>
      <c r="AO51" s="22"/>
      <c r="AP51" s="22"/>
      <c r="AQ51" s="23" t="str">
        <f>IF(COUNT(AM51:AP51)&lt;4,"",SUM(AM51:AP51))</f>
        <v/>
      </c>
      <c r="AR51" s="23" t="str">
        <f>IF(AQ51="","",VLOOKUP(ROUND(AQ51,0),Setup!$A$23:$B$30,2,TRUE))</f>
        <v/>
      </c>
    </row>
    <row r="52" spans="1:44" x14ac:dyDescent="0.25">
      <c r="A52" s="11" t="str">
        <f>IF(Setup!B86="","",Setup!A86)</f>
        <v/>
      </c>
      <c r="B52" s="21" t="str">
        <f>IF(Setup!B86="","",Setup!B86)</f>
        <v/>
      </c>
      <c r="C52" s="22"/>
      <c r="D52" s="22"/>
      <c r="E52" s="22"/>
      <c r="F52" s="22"/>
      <c r="G52" s="23" t="str">
        <f>IF(COUNT(C52:F52)&lt;4,"",SUM(C52:F52))</f>
        <v/>
      </c>
      <c r="H52" s="23" t="str">
        <f>IF(G52="","",VLOOKUP(ROUND(G52,0),Setup!$A$23:$B$30,2,TRUE))</f>
        <v/>
      </c>
      <c r="I52" s="22"/>
      <c r="J52" s="22"/>
      <c r="K52" s="22"/>
      <c r="L52" s="22"/>
      <c r="M52" s="23" t="str">
        <f>IF(COUNT(I52:L52)&lt;4,"",SUM(I52:L52))</f>
        <v/>
      </c>
      <c r="N52" s="23" t="str">
        <f>IF(M52="","",VLOOKUP(ROUND(M52,0),Setup!$A$23:$B$30,2,TRUE))</f>
        <v/>
      </c>
      <c r="O52" s="22"/>
      <c r="P52" s="22"/>
      <c r="Q52" s="22"/>
      <c r="R52" s="22"/>
      <c r="S52" s="23" t="str">
        <f>IF(COUNT(O52:R52)&lt;4,"",SUM(O52:R52))</f>
        <v/>
      </c>
      <c r="T52" s="23" t="str">
        <f>IF(S52="","",VLOOKUP(ROUND(S52,0),Setup!$A$23:$B$30,2,TRUE))</f>
        <v/>
      </c>
      <c r="U52" s="22"/>
      <c r="V52" s="22"/>
      <c r="W52" s="22"/>
      <c r="X52" s="22"/>
      <c r="Y52" s="23" t="str">
        <f>IF(COUNT(U52:X52)&lt;4,"",SUM(U52:X52))</f>
        <v/>
      </c>
      <c r="Z52" s="23" t="str">
        <f>IF(Y52="","",VLOOKUP(ROUND(Y52,0),Setup!$A$23:$B$30,2,TRUE))</f>
        <v/>
      </c>
      <c r="AA52" s="22"/>
      <c r="AB52" s="22"/>
      <c r="AC52" s="22"/>
      <c r="AD52" s="22"/>
      <c r="AE52" s="23" t="str">
        <f>IF(COUNT(AA52:AD52)&lt;4,"",SUM(AA52:AD52))</f>
        <v/>
      </c>
      <c r="AF52" s="23" t="str">
        <f>IF(AE52="","",VLOOKUP(ROUND(AE52,0),Setup!$A$23:$B$30,2,TRUE))</f>
        <v/>
      </c>
      <c r="AG52" s="22"/>
      <c r="AH52" s="22"/>
      <c r="AI52" s="22"/>
      <c r="AJ52" s="22"/>
      <c r="AK52" s="23" t="str">
        <f>IF(COUNT(AG52:AJ52)&lt;4,"",SUM(AG52:AJ52))</f>
        <v/>
      </c>
      <c r="AL52" s="23" t="str">
        <f>IF(AK52="","",VLOOKUP(ROUND(AK52,0),Setup!$A$23:$B$30,2,TRUE))</f>
        <v/>
      </c>
      <c r="AM52" s="22"/>
      <c r="AN52" s="22"/>
      <c r="AO52" s="22"/>
      <c r="AP52" s="22"/>
      <c r="AQ52" s="23" t="str">
        <f>IF(COUNT(AM52:AP52)&lt;4,"",SUM(AM52:AP52))</f>
        <v/>
      </c>
      <c r="AR52" s="23" t="str">
        <f>IF(AQ52="","",VLOOKUP(ROUND(AQ52,0),Setup!$A$23:$B$30,2,TRUE))</f>
        <v/>
      </c>
    </row>
    <row r="53" spans="1:44" x14ac:dyDescent="0.25">
      <c r="A53" s="11" t="str">
        <f>IF(Setup!B87="","",Setup!A87)</f>
        <v/>
      </c>
      <c r="B53" s="21" t="str">
        <f>IF(Setup!B87="","",Setup!B87)</f>
        <v/>
      </c>
      <c r="C53" s="22"/>
      <c r="D53" s="22"/>
      <c r="E53" s="22"/>
      <c r="F53" s="22"/>
      <c r="G53" s="23" t="str">
        <f>IF(COUNT(C53:F53)&lt;4,"",SUM(C53:F53))</f>
        <v/>
      </c>
      <c r="H53" s="23" t="str">
        <f>IF(G53="","",VLOOKUP(ROUND(G53,0),Setup!$A$23:$B$30,2,TRUE))</f>
        <v/>
      </c>
      <c r="I53" s="22"/>
      <c r="J53" s="22"/>
      <c r="K53" s="22"/>
      <c r="L53" s="22"/>
      <c r="M53" s="23" t="str">
        <f>IF(COUNT(I53:L53)&lt;4,"",SUM(I53:L53))</f>
        <v/>
      </c>
      <c r="N53" s="23" t="str">
        <f>IF(M53="","",VLOOKUP(ROUND(M53,0),Setup!$A$23:$B$30,2,TRUE))</f>
        <v/>
      </c>
      <c r="O53" s="22"/>
      <c r="P53" s="22"/>
      <c r="Q53" s="22"/>
      <c r="R53" s="22"/>
      <c r="S53" s="23" t="str">
        <f>IF(COUNT(O53:R53)&lt;4,"",SUM(O53:R53))</f>
        <v/>
      </c>
      <c r="T53" s="23" t="str">
        <f>IF(S53="","",VLOOKUP(ROUND(S53,0),Setup!$A$23:$B$30,2,TRUE))</f>
        <v/>
      </c>
      <c r="U53" s="22"/>
      <c r="V53" s="22"/>
      <c r="W53" s="22"/>
      <c r="X53" s="22"/>
      <c r="Y53" s="23" t="str">
        <f>IF(COUNT(U53:X53)&lt;4,"",SUM(U53:X53))</f>
        <v/>
      </c>
      <c r="Z53" s="23" t="str">
        <f>IF(Y53="","",VLOOKUP(ROUND(Y53,0),Setup!$A$23:$B$30,2,TRUE))</f>
        <v/>
      </c>
      <c r="AA53" s="22"/>
      <c r="AB53" s="22"/>
      <c r="AC53" s="22"/>
      <c r="AD53" s="22"/>
      <c r="AE53" s="23" t="str">
        <f>IF(COUNT(AA53:AD53)&lt;4,"",SUM(AA53:AD53))</f>
        <v/>
      </c>
      <c r="AF53" s="23" t="str">
        <f>IF(AE53="","",VLOOKUP(ROUND(AE53,0),Setup!$A$23:$B$30,2,TRUE))</f>
        <v/>
      </c>
      <c r="AG53" s="22"/>
      <c r="AH53" s="22"/>
      <c r="AI53" s="22"/>
      <c r="AJ53" s="22"/>
      <c r="AK53" s="23" t="str">
        <f>IF(COUNT(AG53:AJ53)&lt;4,"",SUM(AG53:AJ53))</f>
        <v/>
      </c>
      <c r="AL53" s="23" t="str">
        <f>IF(AK53="","",VLOOKUP(ROUND(AK53,0),Setup!$A$23:$B$30,2,TRUE))</f>
        <v/>
      </c>
      <c r="AM53" s="22"/>
      <c r="AN53" s="22"/>
      <c r="AO53" s="22"/>
      <c r="AP53" s="22"/>
      <c r="AQ53" s="23" t="str">
        <f>IF(COUNT(AM53:AP53)&lt;4,"",SUM(AM53:AP53))</f>
        <v/>
      </c>
      <c r="AR53" s="23" t="str">
        <f>IF(AQ53="","",VLOOKUP(ROUND(AQ53,0),Setup!$A$23:$B$30,2,TRUE))</f>
        <v/>
      </c>
    </row>
    <row r="54" spans="1:44" x14ac:dyDescent="0.25">
      <c r="A54" s="11" t="str">
        <f>IF(Setup!B88="","",Setup!A88)</f>
        <v/>
      </c>
      <c r="B54" s="21" t="str">
        <f>IF(Setup!B88="","",Setup!B88)</f>
        <v/>
      </c>
      <c r="C54" s="22"/>
      <c r="D54" s="22"/>
      <c r="E54" s="22"/>
      <c r="F54" s="22"/>
      <c r="G54" s="23" t="str">
        <f>IF(COUNT(C54:F54)&lt;4,"",SUM(C54:F54))</f>
        <v/>
      </c>
      <c r="H54" s="23" t="str">
        <f>IF(G54="","",VLOOKUP(ROUND(G54,0),Setup!$A$23:$B$30,2,TRUE))</f>
        <v/>
      </c>
      <c r="I54" s="22"/>
      <c r="J54" s="22"/>
      <c r="K54" s="22"/>
      <c r="L54" s="22"/>
      <c r="M54" s="23" t="str">
        <f>IF(COUNT(I54:L54)&lt;4,"",SUM(I54:L54))</f>
        <v/>
      </c>
      <c r="N54" s="23" t="str">
        <f>IF(M54="","",VLOOKUP(ROUND(M54,0),Setup!$A$23:$B$30,2,TRUE))</f>
        <v/>
      </c>
      <c r="O54" s="22"/>
      <c r="P54" s="22"/>
      <c r="Q54" s="22"/>
      <c r="R54" s="22"/>
      <c r="S54" s="23" t="str">
        <f>IF(COUNT(O54:R54)&lt;4,"",SUM(O54:R54))</f>
        <v/>
      </c>
      <c r="T54" s="23" t="str">
        <f>IF(S54="","",VLOOKUP(ROUND(S54,0),Setup!$A$23:$B$30,2,TRUE))</f>
        <v/>
      </c>
      <c r="U54" s="22"/>
      <c r="V54" s="22"/>
      <c r="W54" s="22"/>
      <c r="X54" s="22"/>
      <c r="Y54" s="23" t="str">
        <f>IF(COUNT(U54:X54)&lt;4,"",SUM(U54:X54))</f>
        <v/>
      </c>
      <c r="Z54" s="23" t="str">
        <f>IF(Y54="","",VLOOKUP(ROUND(Y54,0),Setup!$A$23:$B$30,2,TRUE))</f>
        <v/>
      </c>
      <c r="AA54" s="22"/>
      <c r="AB54" s="22"/>
      <c r="AC54" s="22"/>
      <c r="AD54" s="22"/>
      <c r="AE54" s="23" t="str">
        <f>IF(COUNT(AA54:AD54)&lt;4,"",SUM(AA54:AD54))</f>
        <v/>
      </c>
      <c r="AF54" s="23" t="str">
        <f>IF(AE54="","",VLOOKUP(ROUND(AE54,0),Setup!$A$23:$B$30,2,TRUE))</f>
        <v/>
      </c>
      <c r="AG54" s="22"/>
      <c r="AH54" s="22"/>
      <c r="AI54" s="22"/>
      <c r="AJ54" s="22"/>
      <c r="AK54" s="23" t="str">
        <f>IF(COUNT(AG54:AJ54)&lt;4,"",SUM(AG54:AJ54))</f>
        <v/>
      </c>
      <c r="AL54" s="23" t="str">
        <f>IF(AK54="","",VLOOKUP(ROUND(AK54,0),Setup!$A$23:$B$30,2,TRUE))</f>
        <v/>
      </c>
      <c r="AM54" s="22"/>
      <c r="AN54" s="22"/>
      <c r="AO54" s="22"/>
      <c r="AP54" s="22"/>
      <c r="AQ54" s="23" t="str">
        <f>IF(COUNT(AM54:AP54)&lt;4,"",SUM(AM54:AP54))</f>
        <v/>
      </c>
      <c r="AR54" s="23" t="str">
        <f>IF(AQ54="","",VLOOKUP(ROUND(AQ54,0),Setup!$A$23:$B$30,2,TRUE))</f>
        <v/>
      </c>
    </row>
    <row r="55" spans="1:44" x14ac:dyDescent="0.25">
      <c r="A55" s="11" t="str">
        <f>IF(Setup!B89="","",Setup!A89)</f>
        <v/>
      </c>
      <c r="B55" s="21" t="str">
        <f>IF(Setup!B89="","",Setup!B89)</f>
        <v/>
      </c>
      <c r="C55" s="22"/>
      <c r="D55" s="22"/>
      <c r="E55" s="22"/>
      <c r="F55" s="22"/>
      <c r="G55" s="23" t="str">
        <f>IF(COUNT(C55:F55)&lt;4,"",SUM(C55:F55))</f>
        <v/>
      </c>
      <c r="H55" s="23" t="str">
        <f>IF(G55="","",VLOOKUP(ROUND(G55,0),Setup!$A$23:$B$30,2,TRUE))</f>
        <v/>
      </c>
      <c r="I55" s="22"/>
      <c r="J55" s="22"/>
      <c r="K55" s="22"/>
      <c r="L55" s="22"/>
      <c r="M55" s="23" t="str">
        <f>IF(COUNT(I55:L55)&lt;4,"",SUM(I55:L55))</f>
        <v/>
      </c>
      <c r="N55" s="23" t="str">
        <f>IF(M55="","",VLOOKUP(ROUND(M55,0),Setup!$A$23:$B$30,2,TRUE))</f>
        <v/>
      </c>
      <c r="O55" s="22"/>
      <c r="P55" s="22"/>
      <c r="Q55" s="22"/>
      <c r="R55" s="22"/>
      <c r="S55" s="23" t="str">
        <f>IF(COUNT(O55:R55)&lt;4,"",SUM(O55:R55))</f>
        <v/>
      </c>
      <c r="T55" s="23" t="str">
        <f>IF(S55="","",VLOOKUP(ROUND(S55,0),Setup!$A$23:$B$30,2,TRUE))</f>
        <v/>
      </c>
      <c r="U55" s="22"/>
      <c r="V55" s="22"/>
      <c r="W55" s="22"/>
      <c r="X55" s="22"/>
      <c r="Y55" s="23" t="str">
        <f>IF(COUNT(U55:X55)&lt;4,"",SUM(U55:X55))</f>
        <v/>
      </c>
      <c r="Z55" s="23" t="str">
        <f>IF(Y55="","",VLOOKUP(ROUND(Y55,0),Setup!$A$23:$B$30,2,TRUE))</f>
        <v/>
      </c>
      <c r="AA55" s="22"/>
      <c r="AB55" s="22"/>
      <c r="AC55" s="22"/>
      <c r="AD55" s="22"/>
      <c r="AE55" s="23" t="str">
        <f>IF(COUNT(AA55:AD55)&lt;4,"",SUM(AA55:AD55))</f>
        <v/>
      </c>
      <c r="AF55" s="23" t="str">
        <f>IF(AE55="","",VLOOKUP(ROUND(AE55,0),Setup!$A$23:$B$30,2,TRUE))</f>
        <v/>
      </c>
      <c r="AG55" s="22"/>
      <c r="AH55" s="22"/>
      <c r="AI55" s="22"/>
      <c r="AJ55" s="22"/>
      <c r="AK55" s="23" t="str">
        <f>IF(COUNT(AG55:AJ55)&lt;4,"",SUM(AG55:AJ55))</f>
        <v/>
      </c>
      <c r="AL55" s="23" t="str">
        <f>IF(AK55="","",VLOOKUP(ROUND(AK55,0),Setup!$A$23:$B$30,2,TRUE))</f>
        <v/>
      </c>
      <c r="AM55" s="22"/>
      <c r="AN55" s="22"/>
      <c r="AO55" s="22"/>
      <c r="AP55" s="22"/>
      <c r="AQ55" s="23" t="str">
        <f>IF(COUNT(AM55:AP55)&lt;4,"",SUM(AM55:AP55))</f>
        <v/>
      </c>
      <c r="AR55" s="23" t="str">
        <f>IF(AQ55="","",VLOOKUP(ROUND(AQ55,0),Setup!$A$23:$B$30,2,TRUE))</f>
        <v/>
      </c>
    </row>
    <row r="57" spans="1:1" x14ac:dyDescent="0.25">
      <c r="A57" s="17" t="s">
        <v>93</v>
      </c>
    </row>
  </sheetData>
  <mergeCells count="9">
    <mergeCell ref="C4:H4"/>
    <mergeCell ref="I4:N4"/>
    <mergeCell ref="O4:T4"/>
    <mergeCell ref="U4:Z4"/>
    <mergeCell ref="AA4:AF4"/>
    <mergeCell ref="AG4:AL4"/>
    <mergeCell ref="AM4:AR4"/>
    <mergeCell ref="A4:A5"/>
    <mergeCell ref="B4:B5"/>
  </mergeCells>
  <conditionalFormatting sqref="C6:AR55">
    <cfRule type="expression" dxfId="0" priority="1">
      <formula>C6="E"</formula>
    </cfRule>
  </conditionalFormatting>
  <dataValidations count="28">
    <dataValidation type="decimal" allowBlank="1" showErrorMessage="1" errorStyle="stop" errorTitle="Marks out of 10" error="Enter a number from 0 to 10. Leave the cell empty if the mark isn't in yet." sqref="AA6:AA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AB6:AB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AC6:AC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AD6:AD55">
      <formula1>0</formula1>
      <formula2>80</formula2>
    </dataValidation>
    <dataValidation type="decimal" allowBlank="1" showErrorMessage="1" errorStyle="stop" errorTitle="Marks out of 10" error="Enter a number from 0 to 10. Leave the cell empty if the mark isn't in yet." sqref="AG6:AG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AH6:AH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AI6:AI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AJ6:AJ55">
      <formula1>0</formula1>
      <formula2>80</formula2>
    </dataValidation>
    <dataValidation type="decimal" allowBlank="1" showErrorMessage="1" errorStyle="stop" errorTitle="Marks out of 10" error="Enter a number from 0 to 10. Leave the cell empty if the mark isn't in yet." sqref="AM6:AM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AN6:AN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AO6:AO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AP6:AP55">
      <formula1>0</formula1>
      <formula2>80</formula2>
    </dataValidation>
    <dataValidation type="decimal" allowBlank="1" showErrorMessage="1" errorStyle="stop" errorTitle="Marks out of 10" error="Enter a number from 0 to 10. Leave the cell empty if the mark isn't in yet." sqref="C6:C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D6:D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E6:E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F6:F55">
      <formula1>0</formula1>
      <formula2>80</formula2>
    </dataValidation>
    <dataValidation type="decimal" allowBlank="1" showErrorMessage="1" errorStyle="stop" errorTitle="Marks out of 10" error="Enter a number from 0 to 10. Leave the cell empty if the mark isn't in yet." sqref="I6:I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J6:J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K6:K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L6:L55">
      <formula1>0</formula1>
      <formula2>80</formula2>
    </dataValidation>
    <dataValidation type="decimal" allowBlank="1" showErrorMessage="1" errorStyle="stop" errorTitle="Marks out of 10" error="Enter a number from 0 to 10. Leave the cell empty if the mark isn't in yet." sqref="O6:O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P6:P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Q6:Q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R6:R55">
      <formula1>0</formula1>
      <formula2>80</formula2>
    </dataValidation>
    <dataValidation type="decimal" allowBlank="1" showErrorMessage="1" errorStyle="stop" errorTitle="Marks out of 10" error="Enter a number from 0 to 10. Leave the cell empty if the mark isn't in yet." sqref="U6:U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V6:V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W6:W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X6:X55">
      <formula1>0</formula1>
      <formula2>80</formula2>
    </dataValidation>
  </dataValidations>
  <hyperlinks>
    <hyperlink ref="A57" r:id="rId1"/>
  </hyperlinks>
  <printOptions horizontalCentered="1"/>
  <pageMargins left="0.4" right="0.4" top="0.5" bottom="0.6" header="0.3" footer="0.3"/>
  <pageSetup paperSize="9" orientation="landscape" fitToWidth="2" fitToHeight="0"/>
  <headerFooter>
    <oddFooter>&amp;R&amp;8&amp;K5C6880Free template from proems.in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7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2" customWidth="1"/>
    <col min="3" max="5" width="6.5" customWidth="1"/>
    <col min="6" max="7" width="7" customWidth="1"/>
    <col min="8" max="8" width="6" customWidth="1"/>
    <col min="9" max="11" width="6.5" customWidth="1"/>
    <col min="12" max="13" width="7" customWidth="1"/>
    <col min="14" max="14" width="6" customWidth="1"/>
    <col min="15" max="17" width="6.5" customWidth="1"/>
    <col min="18" max="19" width="7" customWidth="1"/>
    <col min="20" max="20" width="6" customWidth="1"/>
    <col min="21" max="23" width="6.5" customWidth="1"/>
    <col min="24" max="25" width="7" customWidth="1"/>
    <col min="26" max="26" width="6" customWidth="1"/>
    <col min="27" max="29" width="6.5" customWidth="1"/>
    <col min="30" max="31" width="7" customWidth="1"/>
    <col min="32" max="32" width="6" customWidth="1"/>
    <col min="33" max="35" width="6.5" customWidth="1"/>
    <col min="36" max="37" width="7" customWidth="1"/>
    <col min="38" max="38" width="6" customWidth="1"/>
    <col min="39" max="41" width="6.5" customWidth="1"/>
    <col min="42" max="43" width="7" customWidth="1"/>
    <col min="44" max="44" width="6" customWidth="1"/>
  </cols>
  <sheetData>
    <row r="1" spans="1:1" x14ac:dyDescent="0.25">
      <c r="A1" s="18" t="str">
        <f>Setup!$B$4</f>
        <v>Demo Public School</v>
      </c>
    </row>
    <row r="2" spans="1:1" x14ac:dyDescent="0.25">
      <c r="A2" s="19" t="str">
        <f>"Term 2 marks   ·   Class "&amp;Setup!$B$6&amp;" "&amp;Setup!$B$7&amp;"   ·   Session "&amp;Setup!$B$5</f>
        <v>Term 2 marks   ·   Class VII A   ·   Session 2026-27</v>
      </c>
    </row>
    <row r="3" spans="1:1" x14ac:dyDescent="0.25">
      <c r="A3" s="8" t="s">
        <v>101</v>
      </c>
    </row>
    <row r="4" spans="1:44" x14ac:dyDescent="0.25">
      <c r="A4" s="9" t="s">
        <v>95</v>
      </c>
      <c r="B4" s="10" t="s">
        <v>56</v>
      </c>
      <c r="C4" s="9" t="str">
        <f>IF(Setup!$B$13="",Setup!$A$13,Setup!$B$13)</f>
        <v>English</v>
      </c>
      <c r="D4" s="9"/>
      <c r="E4" s="9"/>
      <c r="F4" s="9"/>
      <c r="G4" s="9"/>
      <c r="H4" s="9"/>
      <c r="I4" s="9" t="str">
        <f>IF(Setup!$B$14="",Setup!$A$14,Setup!$B$14)</f>
        <v>Hindi</v>
      </c>
      <c r="J4" s="9"/>
      <c r="K4" s="9"/>
      <c r="L4" s="9"/>
      <c r="M4" s="9"/>
      <c r="N4" s="9"/>
      <c r="O4" s="9" t="str">
        <f>IF(Setup!$B$15="",Setup!$A$15,Setup!$B$15)</f>
        <v>Sanskrit</v>
      </c>
      <c r="P4" s="9"/>
      <c r="Q4" s="9"/>
      <c r="R4" s="9"/>
      <c r="S4" s="9"/>
      <c r="T4" s="9"/>
      <c r="U4" s="9" t="str">
        <f>IF(Setup!$B$16="",Setup!$A$16,Setup!$B$16)</f>
        <v>Mathematics</v>
      </c>
      <c r="V4" s="9"/>
      <c r="W4" s="9"/>
      <c r="X4" s="9"/>
      <c r="Y4" s="9"/>
      <c r="Z4" s="9"/>
      <c r="AA4" s="9" t="str">
        <f>IF(Setup!$B$17="",Setup!$A$17,Setup!$B$17)</f>
        <v>Science</v>
      </c>
      <c r="AB4" s="9"/>
      <c r="AC4" s="9"/>
      <c r="AD4" s="9"/>
      <c r="AE4" s="9"/>
      <c r="AF4" s="9"/>
      <c r="AG4" s="9" t="str">
        <f>IF(Setup!$B$18="",Setup!$A$18,Setup!$B$18)</f>
        <v>Social Science</v>
      </c>
      <c r="AH4" s="9"/>
      <c r="AI4" s="9"/>
      <c r="AJ4" s="9"/>
      <c r="AK4" s="9"/>
      <c r="AL4" s="9"/>
      <c r="AM4" s="9" t="str">
        <f>IF(Setup!$B$19="",Setup!$A$19,Setup!$B$19)</f>
        <v>Any other subject</v>
      </c>
      <c r="AN4" s="9"/>
      <c r="AO4" s="9"/>
      <c r="AP4" s="9"/>
      <c r="AQ4" s="9"/>
      <c r="AR4" s="9"/>
    </row>
    <row r="5" ht="30" customHeight="1" spans="1:44" x14ac:dyDescent="0.25">
      <c r="A5" s="9"/>
      <c r="B5" s="10"/>
      <c r="C5" s="20" t="s">
        <v>96</v>
      </c>
      <c r="D5" s="20" t="s">
        <v>97</v>
      </c>
      <c r="E5" s="20" t="s">
        <v>98</v>
      </c>
      <c r="F5" s="20" t="s">
        <v>102</v>
      </c>
      <c r="G5" s="20" t="s">
        <v>100</v>
      </c>
      <c r="H5" s="20" t="s">
        <v>29</v>
      </c>
      <c r="I5" s="20" t="s">
        <v>96</v>
      </c>
      <c r="J5" s="20" t="s">
        <v>97</v>
      </c>
      <c r="K5" s="20" t="s">
        <v>98</v>
      </c>
      <c r="L5" s="20" t="s">
        <v>102</v>
      </c>
      <c r="M5" s="20" t="s">
        <v>100</v>
      </c>
      <c r="N5" s="20" t="s">
        <v>29</v>
      </c>
      <c r="O5" s="20" t="s">
        <v>96</v>
      </c>
      <c r="P5" s="20" t="s">
        <v>97</v>
      </c>
      <c r="Q5" s="20" t="s">
        <v>98</v>
      </c>
      <c r="R5" s="20" t="s">
        <v>102</v>
      </c>
      <c r="S5" s="20" t="s">
        <v>100</v>
      </c>
      <c r="T5" s="20" t="s">
        <v>29</v>
      </c>
      <c r="U5" s="20" t="s">
        <v>96</v>
      </c>
      <c r="V5" s="20" t="s">
        <v>97</v>
      </c>
      <c r="W5" s="20" t="s">
        <v>98</v>
      </c>
      <c r="X5" s="20" t="s">
        <v>102</v>
      </c>
      <c r="Y5" s="20" t="s">
        <v>100</v>
      </c>
      <c r="Z5" s="20" t="s">
        <v>29</v>
      </c>
      <c r="AA5" s="20" t="s">
        <v>96</v>
      </c>
      <c r="AB5" s="20" t="s">
        <v>97</v>
      </c>
      <c r="AC5" s="20" t="s">
        <v>98</v>
      </c>
      <c r="AD5" s="20" t="s">
        <v>102</v>
      </c>
      <c r="AE5" s="20" t="s">
        <v>100</v>
      </c>
      <c r="AF5" s="20" t="s">
        <v>29</v>
      </c>
      <c r="AG5" s="20" t="s">
        <v>96</v>
      </c>
      <c r="AH5" s="20" t="s">
        <v>97</v>
      </c>
      <c r="AI5" s="20" t="s">
        <v>98</v>
      </c>
      <c r="AJ5" s="20" t="s">
        <v>102</v>
      </c>
      <c r="AK5" s="20" t="s">
        <v>100</v>
      </c>
      <c r="AL5" s="20" t="s">
        <v>29</v>
      </c>
      <c r="AM5" s="20" t="s">
        <v>96</v>
      </c>
      <c r="AN5" s="20" t="s">
        <v>97</v>
      </c>
      <c r="AO5" s="20" t="s">
        <v>98</v>
      </c>
      <c r="AP5" s="20" t="s">
        <v>102</v>
      </c>
      <c r="AQ5" s="20" t="s">
        <v>100</v>
      </c>
      <c r="AR5" s="20" t="s">
        <v>29</v>
      </c>
    </row>
    <row r="6" spans="1:44" x14ac:dyDescent="0.25">
      <c r="A6" s="11">
        <f>IF(Setup!B40="","",Setup!A40)</f>
        <v>1</v>
      </c>
      <c r="B6" s="21" t="str">
        <f>IF(Setup!B40="","",Setup!B40)</f>
        <v>Aarav Sharma</v>
      </c>
      <c r="C6" s="22">
        <v>8</v>
      </c>
      <c r="D6" s="22">
        <v>4</v>
      </c>
      <c r="E6" s="22">
        <v>4</v>
      </c>
      <c r="F6" s="22">
        <v>65</v>
      </c>
      <c r="G6" s="23">
        <f>IF(COUNT(C6:F6)&lt;4,"",SUM(C6:F6))</f>
        <v>81</v>
      </c>
      <c r="H6" s="23" t="str">
        <f>IF(G6="","",VLOOKUP(ROUND(G6,0),Setup!$A$23:$B$30,2,TRUE))</f>
        <v>A2</v>
      </c>
      <c r="I6" s="22">
        <v>8</v>
      </c>
      <c r="J6" s="22">
        <v>4</v>
      </c>
      <c r="K6" s="22">
        <v>4</v>
      </c>
      <c r="L6" s="22">
        <v>62</v>
      </c>
      <c r="M6" s="23">
        <f>IF(COUNT(I6:L6)&lt;4,"",SUM(I6:L6))</f>
        <v>78</v>
      </c>
      <c r="N6" s="23" t="str">
        <f>IF(M6="","",VLOOKUP(ROUND(M6,0),Setup!$A$23:$B$30,2,TRUE))</f>
        <v>B1</v>
      </c>
      <c r="O6" s="22">
        <v>8</v>
      </c>
      <c r="P6" s="22">
        <v>4</v>
      </c>
      <c r="Q6" s="22">
        <v>4</v>
      </c>
      <c r="R6" s="22">
        <v>63</v>
      </c>
      <c r="S6" s="23">
        <f>IF(COUNT(O6:R6)&lt;4,"",SUM(O6:R6))</f>
        <v>79</v>
      </c>
      <c r="T6" s="23" t="str">
        <f>IF(S6="","",VLOOKUP(ROUND(S6,0),Setup!$A$23:$B$30,2,TRUE))</f>
        <v>B1</v>
      </c>
      <c r="U6" s="22">
        <v>8</v>
      </c>
      <c r="V6" s="22">
        <v>4</v>
      </c>
      <c r="W6" s="22">
        <v>4</v>
      </c>
      <c r="X6" s="22">
        <v>58</v>
      </c>
      <c r="Y6" s="23">
        <f>IF(COUNT(U6:X6)&lt;4,"",SUM(U6:X6))</f>
        <v>74</v>
      </c>
      <c r="Z6" s="23" t="str">
        <f>IF(Y6="","",VLOOKUP(ROUND(Y6,0),Setup!$A$23:$B$30,2,TRUE))</f>
        <v>B1</v>
      </c>
      <c r="AA6" s="22">
        <v>9</v>
      </c>
      <c r="AB6" s="22">
        <v>5</v>
      </c>
      <c r="AC6" s="22">
        <v>4</v>
      </c>
      <c r="AD6" s="22">
        <v>67</v>
      </c>
      <c r="AE6" s="23">
        <f>IF(COUNT(AA6:AD6)&lt;4,"",SUM(AA6:AD6))</f>
        <v>85</v>
      </c>
      <c r="AF6" s="23" t="str">
        <f>IF(AE6="","",VLOOKUP(ROUND(AE6,0),Setup!$A$23:$B$30,2,TRUE))</f>
        <v>A2</v>
      </c>
      <c r="AG6" s="22">
        <v>8</v>
      </c>
      <c r="AH6" s="22">
        <v>4</v>
      </c>
      <c r="AI6" s="22">
        <v>4</v>
      </c>
      <c r="AJ6" s="22">
        <v>61</v>
      </c>
      <c r="AK6" s="23">
        <f>IF(COUNT(AG6:AJ6)&lt;4,"",SUM(AG6:AJ6))</f>
        <v>77</v>
      </c>
      <c r="AL6" s="23" t="str">
        <f>IF(AK6="","",VLOOKUP(ROUND(AK6,0),Setup!$A$23:$B$30,2,TRUE))</f>
        <v>B1</v>
      </c>
      <c r="AM6" s="22"/>
      <c r="AN6" s="22"/>
      <c r="AO6" s="22"/>
      <c r="AP6" s="22"/>
      <c r="AQ6" s="23" t="str">
        <f>IF(COUNT(AM6:AP6)&lt;4,"",SUM(AM6:AP6))</f>
        <v/>
      </c>
      <c r="AR6" s="23" t="str">
        <f>IF(AQ6="","",VLOOKUP(ROUND(AQ6,0),Setup!$A$23:$B$30,2,TRUE))</f>
        <v/>
      </c>
    </row>
    <row r="7" spans="1:44" x14ac:dyDescent="0.25">
      <c r="A7" s="11">
        <f>IF(Setup!B41="","",Setup!A41)</f>
        <v>2</v>
      </c>
      <c r="B7" s="21" t="str">
        <f>IF(Setup!B41="","",Setup!B41)</f>
        <v>Ananya Iyer</v>
      </c>
      <c r="C7" s="22">
        <v>10</v>
      </c>
      <c r="D7" s="22">
        <v>5</v>
      </c>
      <c r="E7" s="22">
        <v>5</v>
      </c>
      <c r="F7" s="22">
        <v>79</v>
      </c>
      <c r="G7" s="23">
        <f>IF(COUNT(C7:F7)&lt;4,"",SUM(C7:F7))</f>
        <v>99</v>
      </c>
      <c r="H7" s="23" t="str">
        <f>IF(G7="","",VLOOKUP(ROUND(G7,0),Setup!$A$23:$B$30,2,TRUE))</f>
        <v>A1</v>
      </c>
      <c r="I7" s="22">
        <v>9</v>
      </c>
      <c r="J7" s="22">
        <v>5</v>
      </c>
      <c r="K7" s="22">
        <v>5</v>
      </c>
      <c r="L7" s="22">
        <v>71</v>
      </c>
      <c r="M7" s="23">
        <f>IF(COUNT(I7:L7)&lt;4,"",SUM(I7:L7))</f>
        <v>90</v>
      </c>
      <c r="N7" s="23" t="str">
        <f>IF(M7="","",VLOOKUP(ROUND(M7,0),Setup!$A$23:$B$30,2,TRUE))</f>
        <v>A2</v>
      </c>
      <c r="O7" s="22">
        <v>9</v>
      </c>
      <c r="P7" s="22">
        <v>5</v>
      </c>
      <c r="Q7" s="22">
        <v>5</v>
      </c>
      <c r="R7" s="22">
        <v>72</v>
      </c>
      <c r="S7" s="23">
        <f>IF(COUNT(O7:R7)&lt;4,"",SUM(O7:R7))</f>
        <v>91</v>
      </c>
      <c r="T7" s="23" t="str">
        <f>IF(S7="","",VLOOKUP(ROUND(S7,0),Setup!$A$23:$B$30,2,TRUE))</f>
        <v>A1</v>
      </c>
      <c r="U7" s="22">
        <v>10</v>
      </c>
      <c r="V7" s="22">
        <v>5</v>
      </c>
      <c r="W7" s="22">
        <v>5</v>
      </c>
      <c r="X7" s="22">
        <v>74</v>
      </c>
      <c r="Y7" s="23">
        <f>IF(COUNT(U7:X7)&lt;4,"",SUM(U7:X7))</f>
        <v>94</v>
      </c>
      <c r="Z7" s="23" t="str">
        <f>IF(Y7="","",VLOOKUP(ROUND(Y7,0),Setup!$A$23:$B$30,2,TRUE))</f>
        <v>A1</v>
      </c>
      <c r="AA7" s="22">
        <v>9</v>
      </c>
      <c r="AB7" s="22">
        <v>5</v>
      </c>
      <c r="AC7" s="22">
        <v>5</v>
      </c>
      <c r="AD7" s="22">
        <v>69</v>
      </c>
      <c r="AE7" s="23">
        <f>IF(COUNT(AA7:AD7)&lt;4,"",SUM(AA7:AD7))</f>
        <v>88</v>
      </c>
      <c r="AF7" s="23" t="str">
        <f>IF(AE7="","",VLOOKUP(ROUND(AE7,0),Setup!$A$23:$B$30,2,TRUE))</f>
        <v>A2</v>
      </c>
      <c r="AG7" s="22">
        <v>10</v>
      </c>
      <c r="AH7" s="22">
        <v>5</v>
      </c>
      <c r="AI7" s="22">
        <v>5</v>
      </c>
      <c r="AJ7" s="22">
        <v>78</v>
      </c>
      <c r="AK7" s="23">
        <f>IF(COUNT(AG7:AJ7)&lt;4,"",SUM(AG7:AJ7))</f>
        <v>98</v>
      </c>
      <c r="AL7" s="23" t="str">
        <f>IF(AK7="","",VLOOKUP(ROUND(AK7,0),Setup!$A$23:$B$30,2,TRUE))</f>
        <v>A1</v>
      </c>
      <c r="AM7" s="22"/>
      <c r="AN7" s="22"/>
      <c r="AO7" s="22"/>
      <c r="AP7" s="22"/>
      <c r="AQ7" s="23" t="str">
        <f>IF(COUNT(AM7:AP7)&lt;4,"",SUM(AM7:AP7))</f>
        <v/>
      </c>
      <c r="AR7" s="23" t="str">
        <f>IF(AQ7="","",VLOOKUP(ROUND(AQ7,0),Setup!$A$23:$B$30,2,TRUE))</f>
        <v/>
      </c>
    </row>
    <row r="8" spans="1:44" x14ac:dyDescent="0.25">
      <c r="A8" s="11">
        <f>IF(Setup!B42="","",Setup!A42)</f>
        <v>3</v>
      </c>
      <c r="B8" s="21" t="str">
        <f>IF(Setup!B42="","",Setup!B42)</f>
        <v>Diya Menon</v>
      </c>
      <c r="C8" s="22">
        <v>9</v>
      </c>
      <c r="D8" s="22">
        <v>5</v>
      </c>
      <c r="E8" s="22">
        <v>4</v>
      </c>
      <c r="F8" s="22">
        <v>66</v>
      </c>
      <c r="G8" s="23">
        <f>IF(COUNT(C8:F8)&lt;4,"",SUM(C8:F8))</f>
        <v>84</v>
      </c>
      <c r="H8" s="23" t="str">
        <f>IF(G8="","",VLOOKUP(ROUND(G8,0),Setup!$A$23:$B$30,2,TRUE))</f>
        <v>A2</v>
      </c>
      <c r="I8" s="22">
        <v>9</v>
      </c>
      <c r="J8" s="22">
        <v>5</v>
      </c>
      <c r="K8" s="22">
        <v>5</v>
      </c>
      <c r="L8" s="22">
        <v>71</v>
      </c>
      <c r="M8" s="23">
        <f>IF(COUNT(I8:L8)&lt;4,"",SUM(I8:L8))</f>
        <v>90</v>
      </c>
      <c r="N8" s="23" t="str">
        <f>IF(M8="","",VLOOKUP(ROUND(M8,0),Setup!$A$23:$B$30,2,TRUE))</f>
        <v>A2</v>
      </c>
      <c r="O8" s="22">
        <v>9</v>
      </c>
      <c r="P8" s="22">
        <v>5</v>
      </c>
      <c r="Q8" s="22">
        <v>5</v>
      </c>
      <c r="R8" s="22">
        <v>72</v>
      </c>
      <c r="S8" s="23">
        <f>IF(COUNT(O8:R8)&lt;4,"",SUM(O8:R8))</f>
        <v>91</v>
      </c>
      <c r="T8" s="23" t="str">
        <f>IF(S8="","",VLOOKUP(ROUND(S8,0),Setup!$A$23:$B$30,2,TRUE))</f>
        <v>A1</v>
      </c>
      <c r="U8" s="22">
        <v>8</v>
      </c>
      <c r="V8" s="22">
        <v>4</v>
      </c>
      <c r="W8" s="22">
        <v>4</v>
      </c>
      <c r="X8" s="22">
        <v>59</v>
      </c>
      <c r="Y8" s="23">
        <f>IF(COUNT(U8:X8)&lt;4,"",SUM(U8:X8))</f>
        <v>75</v>
      </c>
      <c r="Z8" s="23" t="str">
        <f>IF(Y8="","",VLOOKUP(ROUND(Y8,0),Setup!$A$23:$B$30,2,TRUE))</f>
        <v>B1</v>
      </c>
      <c r="AA8" s="22">
        <v>9</v>
      </c>
      <c r="AB8" s="22">
        <v>5</v>
      </c>
      <c r="AC8" s="22">
        <v>5</v>
      </c>
      <c r="AD8" s="22">
        <v>69</v>
      </c>
      <c r="AE8" s="23">
        <f>IF(COUNT(AA8:AD8)&lt;4,"",SUM(AA8:AD8))</f>
        <v>88</v>
      </c>
      <c r="AF8" s="23" t="str">
        <f>IF(AE8="","",VLOOKUP(ROUND(AE8,0),Setup!$A$23:$B$30,2,TRUE))</f>
        <v>A2</v>
      </c>
      <c r="AG8" s="22">
        <v>9</v>
      </c>
      <c r="AH8" s="22">
        <v>5</v>
      </c>
      <c r="AI8" s="22">
        <v>5</v>
      </c>
      <c r="AJ8" s="22">
        <v>70</v>
      </c>
      <c r="AK8" s="23">
        <f>IF(COUNT(AG8:AJ8)&lt;4,"",SUM(AG8:AJ8))</f>
        <v>89</v>
      </c>
      <c r="AL8" s="23" t="str">
        <f>IF(AK8="","",VLOOKUP(ROUND(AK8,0),Setup!$A$23:$B$30,2,TRUE))</f>
        <v>A2</v>
      </c>
      <c r="AM8" s="22"/>
      <c r="AN8" s="22"/>
      <c r="AO8" s="22"/>
      <c r="AP8" s="22"/>
      <c r="AQ8" s="23" t="str">
        <f>IF(COUNT(AM8:AP8)&lt;4,"",SUM(AM8:AP8))</f>
        <v/>
      </c>
      <c r="AR8" s="23" t="str">
        <f>IF(AQ8="","",VLOOKUP(ROUND(AQ8,0),Setup!$A$23:$B$30,2,TRUE))</f>
        <v/>
      </c>
    </row>
    <row r="9" spans="1:44" x14ac:dyDescent="0.25">
      <c r="A9" s="11">
        <f>IF(Setup!B43="","",Setup!A43)</f>
        <v>4</v>
      </c>
      <c r="B9" s="21" t="str">
        <f>IF(Setup!B43="","",Setup!B43)</f>
        <v>Ishaan Patel</v>
      </c>
      <c r="C9" s="22">
        <v>7</v>
      </c>
      <c r="D9" s="22">
        <v>4</v>
      </c>
      <c r="E9" s="22">
        <v>4</v>
      </c>
      <c r="F9" s="22">
        <v>55</v>
      </c>
      <c r="G9" s="23">
        <f>IF(COUNT(C9:F9)&lt;4,"",SUM(C9:F9))</f>
        <v>70</v>
      </c>
      <c r="H9" s="23" t="str">
        <f>IF(G9="","",VLOOKUP(ROUND(G9,0),Setup!$A$23:$B$30,2,TRUE))</f>
        <v>B2</v>
      </c>
      <c r="I9" s="22">
        <v>7</v>
      </c>
      <c r="J9" s="22">
        <v>4</v>
      </c>
      <c r="K9" s="22">
        <v>4</v>
      </c>
      <c r="L9" s="22">
        <v>52</v>
      </c>
      <c r="M9" s="23">
        <f>IF(COUNT(I9:L9)&lt;4,"",SUM(I9:L9))</f>
        <v>67</v>
      </c>
      <c r="N9" s="23" t="str">
        <f>IF(M9="","",VLOOKUP(ROUND(M9,0),Setup!$A$23:$B$30,2,TRUE))</f>
        <v>B2</v>
      </c>
      <c r="O9" s="22">
        <v>7</v>
      </c>
      <c r="P9" s="22">
        <v>4</v>
      </c>
      <c r="Q9" s="22">
        <v>4</v>
      </c>
      <c r="R9" s="22">
        <v>54</v>
      </c>
      <c r="S9" s="23">
        <f>IF(COUNT(O9:R9)&lt;4,"",SUM(O9:R9))</f>
        <v>69</v>
      </c>
      <c r="T9" s="23" t="str">
        <f>IF(S9="","",VLOOKUP(ROUND(S9,0),Setup!$A$23:$B$30,2,TRUE))</f>
        <v>B2</v>
      </c>
      <c r="U9" s="22">
        <v>6</v>
      </c>
      <c r="V9" s="22">
        <v>3</v>
      </c>
      <c r="W9" s="22">
        <v>3</v>
      </c>
      <c r="X9" s="22">
        <v>48</v>
      </c>
      <c r="Y9" s="23">
        <f>IF(COUNT(U9:X9)&lt;4,"",SUM(U9:X9))</f>
        <v>60</v>
      </c>
      <c r="Z9" s="23" t="str">
        <f>IF(Y9="","",VLOOKUP(ROUND(Y9,0),Setup!$A$23:$B$30,2,TRUE))</f>
        <v>C1</v>
      </c>
      <c r="AA9" s="22">
        <v>7</v>
      </c>
      <c r="AB9" s="22">
        <v>4</v>
      </c>
      <c r="AC9" s="22">
        <v>3</v>
      </c>
      <c r="AD9" s="22">
        <v>50</v>
      </c>
      <c r="AE9" s="23">
        <f>IF(COUNT(AA9:AD9)&lt;4,"",SUM(AA9:AD9))</f>
        <v>64</v>
      </c>
      <c r="AF9" s="23" t="str">
        <f>IF(AE9="","",VLOOKUP(ROUND(AE9,0),Setup!$A$23:$B$30,2,TRUE))</f>
        <v>B2</v>
      </c>
      <c r="AG9" s="22">
        <v>7</v>
      </c>
      <c r="AH9" s="22">
        <v>4</v>
      </c>
      <c r="AI9" s="22">
        <v>3</v>
      </c>
      <c r="AJ9" s="22">
        <v>51</v>
      </c>
      <c r="AK9" s="23">
        <f>IF(COUNT(AG9:AJ9)&lt;4,"",SUM(AG9:AJ9))</f>
        <v>65</v>
      </c>
      <c r="AL9" s="23" t="str">
        <f>IF(AK9="","",VLOOKUP(ROUND(AK9,0),Setup!$A$23:$B$30,2,TRUE))</f>
        <v>B2</v>
      </c>
      <c r="AM9" s="22"/>
      <c r="AN9" s="22"/>
      <c r="AO9" s="22"/>
      <c r="AP9" s="22"/>
      <c r="AQ9" s="23" t="str">
        <f>IF(COUNT(AM9:AP9)&lt;4,"",SUM(AM9:AP9))</f>
        <v/>
      </c>
      <c r="AR9" s="23" t="str">
        <f>IF(AQ9="","",VLOOKUP(ROUND(AQ9,0),Setup!$A$23:$B$30,2,TRUE))</f>
        <v/>
      </c>
    </row>
    <row r="10" spans="1:44" x14ac:dyDescent="0.25">
      <c r="A10" s="11">
        <f>IF(Setup!B44="","",Setup!A44)</f>
        <v>5</v>
      </c>
      <c r="B10" s="21" t="str">
        <f>IF(Setup!B44="","",Setup!B44)</f>
        <v>Meera Reddy</v>
      </c>
      <c r="C10" s="22">
        <v>6</v>
      </c>
      <c r="D10" s="22">
        <v>3</v>
      </c>
      <c r="E10" s="22">
        <v>3</v>
      </c>
      <c r="F10" s="22">
        <v>46</v>
      </c>
      <c r="G10" s="23">
        <f>IF(COUNT(C10:F10)&lt;4,"",SUM(C10:F10))</f>
        <v>58</v>
      </c>
      <c r="H10" s="23" t="str">
        <f>IF(G10="","",VLOOKUP(ROUND(G10,0),Setup!$A$23:$B$30,2,TRUE))</f>
        <v>C1</v>
      </c>
      <c r="I10" s="22">
        <v>6</v>
      </c>
      <c r="J10" s="22">
        <v>3</v>
      </c>
      <c r="K10" s="22">
        <v>3</v>
      </c>
      <c r="L10" s="22">
        <v>44</v>
      </c>
      <c r="M10" s="23">
        <f>IF(COUNT(I10:L10)&lt;4,"",SUM(I10:L10))</f>
        <v>56</v>
      </c>
      <c r="N10" s="23" t="str">
        <f>IF(M10="","",VLOOKUP(ROUND(M10,0),Setup!$A$23:$B$30,2,TRUE))</f>
        <v>C1</v>
      </c>
      <c r="O10" s="22">
        <v>6</v>
      </c>
      <c r="P10" s="22">
        <v>3</v>
      </c>
      <c r="Q10" s="22">
        <v>3</v>
      </c>
      <c r="R10" s="22">
        <v>45</v>
      </c>
      <c r="S10" s="23">
        <f>IF(COUNT(O10:R10)&lt;4,"",SUM(O10:R10))</f>
        <v>57</v>
      </c>
      <c r="T10" s="23" t="str">
        <f>IF(S10="","",VLOOKUP(ROUND(S10,0),Setup!$A$23:$B$30,2,TRUE))</f>
        <v>C1</v>
      </c>
      <c r="U10" s="22">
        <v>6</v>
      </c>
      <c r="V10" s="22">
        <v>3</v>
      </c>
      <c r="W10" s="22">
        <v>3</v>
      </c>
      <c r="X10" s="22">
        <v>47</v>
      </c>
      <c r="Y10" s="23">
        <f>IF(COUNT(U10:X10)&lt;4,"",SUM(U10:X10))</f>
        <v>59</v>
      </c>
      <c r="Z10" s="23" t="str">
        <f>IF(Y10="","",VLOOKUP(ROUND(Y10,0),Setup!$A$23:$B$30,2,TRUE))</f>
        <v>C1</v>
      </c>
      <c r="AA10" s="22">
        <v>6</v>
      </c>
      <c r="AB10" s="22">
        <v>3</v>
      </c>
      <c r="AC10" s="22">
        <v>3</v>
      </c>
      <c r="AD10" s="22">
        <v>42</v>
      </c>
      <c r="AE10" s="23">
        <f>IF(COUNT(AA10:AD10)&lt;4,"",SUM(AA10:AD10))</f>
        <v>54</v>
      </c>
      <c r="AF10" s="23" t="str">
        <f>IF(AE10="","",VLOOKUP(ROUND(AE10,0),Setup!$A$23:$B$30,2,TRUE))</f>
        <v>C1</v>
      </c>
      <c r="AG10" s="22">
        <v>6</v>
      </c>
      <c r="AH10" s="22">
        <v>3</v>
      </c>
      <c r="AI10" s="22">
        <v>3</v>
      </c>
      <c r="AJ10" s="22">
        <v>42</v>
      </c>
      <c r="AK10" s="23">
        <f>IF(COUNT(AG10:AJ10)&lt;4,"",SUM(AG10:AJ10))</f>
        <v>54</v>
      </c>
      <c r="AL10" s="23" t="str">
        <f>IF(AK10="","",VLOOKUP(ROUND(AK10,0),Setup!$A$23:$B$30,2,TRUE))</f>
        <v>C1</v>
      </c>
      <c r="AM10" s="22"/>
      <c r="AN10" s="22"/>
      <c r="AO10" s="22"/>
      <c r="AP10" s="22"/>
      <c r="AQ10" s="23" t="str">
        <f>IF(COUNT(AM10:AP10)&lt;4,"",SUM(AM10:AP10))</f>
        <v/>
      </c>
      <c r="AR10" s="23" t="str">
        <f>IF(AQ10="","",VLOOKUP(ROUND(AQ10,0),Setup!$A$23:$B$30,2,TRUE))</f>
        <v/>
      </c>
    </row>
    <row r="11" spans="1:44" x14ac:dyDescent="0.25">
      <c r="A11" s="11">
        <f>IF(Setup!B45="","",Setup!A45)</f>
        <v>6</v>
      </c>
      <c r="B11" s="21" t="str">
        <f>IF(Setup!B45="","",Setup!B45)</f>
        <v>Rohan Das</v>
      </c>
      <c r="C11" s="22">
        <v>7</v>
      </c>
      <c r="D11" s="22">
        <v>4</v>
      </c>
      <c r="E11" s="22">
        <v>4</v>
      </c>
      <c r="F11" s="22">
        <v>57</v>
      </c>
      <c r="G11" s="23">
        <f>IF(COUNT(C11:F11)&lt;4,"",SUM(C11:F11))</f>
        <v>72</v>
      </c>
      <c r="H11" s="23" t="str">
        <f>IF(G11="","",VLOOKUP(ROUND(G11,0),Setup!$A$23:$B$30,2,TRUE))</f>
        <v>B1</v>
      </c>
      <c r="I11" s="22">
        <v>7</v>
      </c>
      <c r="J11" s="22">
        <v>4</v>
      </c>
      <c r="K11" s="22">
        <v>4</v>
      </c>
      <c r="L11" s="22">
        <v>54</v>
      </c>
      <c r="M11" s="23">
        <f>IF(COUNT(I11:L11)&lt;4,"",SUM(I11:L11))</f>
        <v>69</v>
      </c>
      <c r="N11" s="23" t="str">
        <f>IF(M11="","",VLOOKUP(ROUND(M11,0),Setup!$A$23:$B$30,2,TRUE))</f>
        <v>B2</v>
      </c>
      <c r="O11" s="22">
        <v>8</v>
      </c>
      <c r="P11" s="22">
        <v>4</v>
      </c>
      <c r="Q11" s="22">
        <v>4</v>
      </c>
      <c r="R11" s="22">
        <v>62</v>
      </c>
      <c r="S11" s="23">
        <f>IF(COUNT(O11:R11)&lt;4,"",SUM(O11:R11))</f>
        <v>78</v>
      </c>
      <c r="T11" s="23" t="str">
        <f>IF(S11="","",VLOOKUP(ROUND(S11,0),Setup!$A$23:$B$30,2,TRUE))</f>
        <v>B1</v>
      </c>
      <c r="U11" s="22">
        <v>6</v>
      </c>
      <c r="V11" s="22">
        <v>3</v>
      </c>
      <c r="W11" s="22">
        <v>3</v>
      </c>
      <c r="X11" s="22">
        <v>50</v>
      </c>
      <c r="Y11" s="23">
        <f>IF(COUNT(U11:X11)&lt;4,"",SUM(U11:X11))</f>
        <v>62</v>
      </c>
      <c r="Z11" s="23" t="str">
        <f>IF(Y11="","",VLOOKUP(ROUND(Y11,0),Setup!$A$23:$B$30,2,TRUE))</f>
        <v>B2</v>
      </c>
      <c r="AA11" s="22">
        <v>8</v>
      </c>
      <c r="AB11" s="22">
        <v>4</v>
      </c>
      <c r="AC11" s="22">
        <v>4</v>
      </c>
      <c r="AD11" s="22">
        <v>59</v>
      </c>
      <c r="AE11" s="23">
        <f>IF(COUNT(AA11:AD11)&lt;4,"",SUM(AA11:AD11))</f>
        <v>75</v>
      </c>
      <c r="AF11" s="23" t="str">
        <f>IF(AE11="","",VLOOKUP(ROUND(AE11,0),Setup!$A$23:$B$30,2,TRUE))</f>
        <v>B1</v>
      </c>
      <c r="AG11" s="22">
        <v>8</v>
      </c>
      <c r="AH11" s="22">
        <v>4</v>
      </c>
      <c r="AI11" s="22">
        <v>4</v>
      </c>
      <c r="AJ11" s="22">
        <v>60</v>
      </c>
      <c r="AK11" s="23">
        <f>IF(COUNT(AG11:AJ11)&lt;4,"",SUM(AG11:AJ11))</f>
        <v>76</v>
      </c>
      <c r="AL11" s="23" t="str">
        <f>IF(AK11="","",VLOOKUP(ROUND(AK11,0),Setup!$A$23:$B$30,2,TRUE))</f>
        <v>B1</v>
      </c>
      <c r="AM11" s="22"/>
      <c r="AN11" s="22"/>
      <c r="AO11" s="22"/>
      <c r="AP11" s="22"/>
      <c r="AQ11" s="23" t="str">
        <f>IF(COUNT(AM11:AP11)&lt;4,"",SUM(AM11:AP11))</f>
        <v/>
      </c>
      <c r="AR11" s="23" t="str">
        <f>IF(AQ11="","",VLOOKUP(ROUND(AQ11,0),Setup!$A$23:$B$30,2,TRUE))</f>
        <v/>
      </c>
    </row>
    <row r="12" spans="1:44" x14ac:dyDescent="0.25">
      <c r="A12" s="11">
        <f>IF(Setup!B46="","",Setup!A46)</f>
        <v>7</v>
      </c>
      <c r="B12" s="21" t="str">
        <f>IF(Setup!B46="","",Setup!B46)</f>
        <v>Sara Khan</v>
      </c>
      <c r="C12" s="22">
        <v>10</v>
      </c>
      <c r="D12" s="22">
        <v>5</v>
      </c>
      <c r="E12" s="22">
        <v>5</v>
      </c>
      <c r="F12" s="22">
        <v>76</v>
      </c>
      <c r="G12" s="23">
        <f>IF(COUNT(C12:F12)&lt;4,"",SUM(C12:F12))</f>
        <v>96</v>
      </c>
      <c r="H12" s="23" t="str">
        <f>IF(G12="","",VLOOKUP(ROUND(G12,0),Setup!$A$23:$B$30,2,TRUE))</f>
        <v>A1</v>
      </c>
      <c r="I12" s="22">
        <v>9</v>
      </c>
      <c r="J12" s="22">
        <v>5</v>
      </c>
      <c r="K12" s="22">
        <v>5</v>
      </c>
      <c r="L12" s="22">
        <v>73</v>
      </c>
      <c r="M12" s="23">
        <f>IF(COUNT(I12:L12)&lt;4,"",SUM(I12:L12))</f>
        <v>92</v>
      </c>
      <c r="N12" s="23" t="str">
        <f>IF(M12="","",VLOOKUP(ROUND(M12,0),Setup!$A$23:$B$30,2,TRUE))</f>
        <v>A1</v>
      </c>
      <c r="O12" s="22">
        <v>9</v>
      </c>
      <c r="P12" s="22">
        <v>5</v>
      </c>
      <c r="Q12" s="22">
        <v>4</v>
      </c>
      <c r="R12" s="22">
        <v>66</v>
      </c>
      <c r="S12" s="23">
        <f>IF(COUNT(O12:R12)&lt;4,"",SUM(O12:R12))</f>
        <v>84</v>
      </c>
      <c r="T12" s="23" t="str">
        <f>IF(S12="","",VLOOKUP(ROUND(S12,0),Setup!$A$23:$B$30,2,TRUE))</f>
        <v>A2</v>
      </c>
      <c r="U12" s="22">
        <v>9</v>
      </c>
      <c r="V12" s="22">
        <v>5</v>
      </c>
      <c r="W12" s="22">
        <v>5</v>
      </c>
      <c r="X12" s="22">
        <v>69</v>
      </c>
      <c r="Y12" s="23">
        <f>IF(COUNT(U12:X12)&lt;4,"",SUM(U12:X12))</f>
        <v>88</v>
      </c>
      <c r="Z12" s="23" t="str">
        <f>IF(Y12="","",VLOOKUP(ROUND(Y12,0),Setup!$A$23:$B$30,2,TRUE))</f>
        <v>A2</v>
      </c>
      <c r="AA12" s="22">
        <v>9</v>
      </c>
      <c r="AB12" s="22">
        <v>5</v>
      </c>
      <c r="AC12" s="22">
        <v>5</v>
      </c>
      <c r="AD12" s="22">
        <v>70</v>
      </c>
      <c r="AE12" s="23">
        <f>IF(COUNT(AA12:AD12)&lt;4,"",SUM(AA12:AD12))</f>
        <v>89</v>
      </c>
      <c r="AF12" s="23" t="str">
        <f>IF(AE12="","",VLOOKUP(ROUND(AE12,0),Setup!$A$23:$B$30,2,TRUE))</f>
        <v>A2</v>
      </c>
      <c r="AG12" s="22">
        <v>9</v>
      </c>
      <c r="AH12" s="22">
        <v>5</v>
      </c>
      <c r="AI12" s="22">
        <v>5</v>
      </c>
      <c r="AJ12" s="22">
        <v>72</v>
      </c>
      <c r="AK12" s="23">
        <f>IF(COUNT(AG12:AJ12)&lt;4,"",SUM(AG12:AJ12))</f>
        <v>91</v>
      </c>
      <c r="AL12" s="23" t="str">
        <f>IF(AK12="","",VLOOKUP(ROUND(AK12,0),Setup!$A$23:$B$30,2,TRUE))</f>
        <v>A1</v>
      </c>
      <c r="AM12" s="22"/>
      <c r="AN12" s="22"/>
      <c r="AO12" s="22"/>
      <c r="AP12" s="22"/>
      <c r="AQ12" s="23" t="str">
        <f>IF(COUNT(AM12:AP12)&lt;4,"",SUM(AM12:AP12))</f>
        <v/>
      </c>
      <c r="AR12" s="23" t="str">
        <f>IF(AQ12="","",VLOOKUP(ROUND(AQ12,0),Setup!$A$23:$B$30,2,TRUE))</f>
        <v/>
      </c>
    </row>
    <row r="13" spans="1:44" x14ac:dyDescent="0.25">
      <c r="A13" s="11">
        <f>IF(Setup!B47="","",Setup!A47)</f>
        <v>8</v>
      </c>
      <c r="B13" s="21" t="str">
        <f>IF(Setup!B47="","",Setup!B47)</f>
        <v>Vihaan Gupta</v>
      </c>
      <c r="C13" s="22">
        <v>5</v>
      </c>
      <c r="D13" s="22">
        <v>3</v>
      </c>
      <c r="E13" s="22">
        <v>2</v>
      </c>
      <c r="F13" s="22">
        <v>34</v>
      </c>
      <c r="G13" s="23">
        <f>IF(COUNT(C13:F13)&lt;4,"",SUM(C13:F13))</f>
        <v>44</v>
      </c>
      <c r="H13" s="23" t="str">
        <f>IF(G13="","",VLOOKUP(ROUND(G13,0),Setup!$A$23:$B$30,2,TRUE))</f>
        <v>C2</v>
      </c>
      <c r="I13" s="22">
        <v>4</v>
      </c>
      <c r="J13" s="22">
        <v>2</v>
      </c>
      <c r="K13" s="22">
        <v>2</v>
      </c>
      <c r="L13" s="22">
        <v>32</v>
      </c>
      <c r="M13" s="23">
        <f>IF(COUNT(I13:L13)&lt;4,"",SUM(I13:L13))</f>
        <v>40</v>
      </c>
      <c r="N13" s="23" t="str">
        <f>IF(M13="","",VLOOKUP(ROUND(M13,0),Setup!$A$23:$B$30,2,TRUE))</f>
        <v>D</v>
      </c>
      <c r="O13" s="22">
        <v>4</v>
      </c>
      <c r="P13" s="22">
        <v>2</v>
      </c>
      <c r="Q13" s="22">
        <v>2</v>
      </c>
      <c r="R13" s="22">
        <v>33</v>
      </c>
      <c r="S13" s="23">
        <f>IF(COUNT(O13:R13)&lt;4,"",SUM(O13:R13))</f>
        <v>41</v>
      </c>
      <c r="T13" s="23" t="str">
        <f>IF(S13="","",VLOOKUP(ROUND(S13,0),Setup!$A$23:$B$30,2,TRUE))</f>
        <v>C2</v>
      </c>
      <c r="U13" s="22">
        <v>4</v>
      </c>
      <c r="V13" s="22">
        <v>2</v>
      </c>
      <c r="W13" s="22">
        <v>2</v>
      </c>
      <c r="X13" s="22">
        <v>27</v>
      </c>
      <c r="Y13" s="23">
        <f>IF(COUNT(U13:X13)&lt;4,"",SUM(U13:X13))</f>
        <v>35</v>
      </c>
      <c r="Z13" s="23" t="str">
        <f>IF(Y13="","",VLOOKUP(ROUND(Y13,0),Setup!$A$23:$B$30,2,TRUE))</f>
        <v>D</v>
      </c>
      <c r="AA13" s="22">
        <v>4</v>
      </c>
      <c r="AB13" s="22">
        <v>2</v>
      </c>
      <c r="AC13" s="22">
        <v>2</v>
      </c>
      <c r="AD13" s="22">
        <v>30</v>
      </c>
      <c r="AE13" s="23">
        <f>IF(COUNT(AA13:AD13)&lt;4,"",SUM(AA13:AD13))</f>
        <v>38</v>
      </c>
      <c r="AF13" s="23" t="str">
        <f>IF(AE13="","",VLOOKUP(ROUND(AE13,0),Setup!$A$23:$B$30,2,TRUE))</f>
        <v>D</v>
      </c>
      <c r="AG13" s="22">
        <v>4</v>
      </c>
      <c r="AH13" s="22">
        <v>2</v>
      </c>
      <c r="AI13" s="22">
        <v>2</v>
      </c>
      <c r="AJ13" s="22">
        <v>30</v>
      </c>
      <c r="AK13" s="23">
        <f>IF(COUNT(AG13:AJ13)&lt;4,"",SUM(AG13:AJ13))</f>
        <v>38</v>
      </c>
      <c r="AL13" s="23" t="str">
        <f>IF(AK13="","",VLOOKUP(ROUND(AK13,0),Setup!$A$23:$B$30,2,TRUE))</f>
        <v>D</v>
      </c>
      <c r="AM13" s="22"/>
      <c r="AN13" s="22"/>
      <c r="AO13" s="22"/>
      <c r="AP13" s="22"/>
      <c r="AQ13" s="23" t="str">
        <f>IF(COUNT(AM13:AP13)&lt;4,"",SUM(AM13:AP13))</f>
        <v/>
      </c>
      <c r="AR13" s="23" t="str">
        <f>IF(AQ13="","",VLOOKUP(ROUND(AQ13,0),Setup!$A$23:$B$30,2,TRUE))</f>
        <v/>
      </c>
    </row>
    <row r="14" spans="1:44" x14ac:dyDescent="0.25">
      <c r="A14" s="11" t="str">
        <f>IF(Setup!B48="","",Setup!A48)</f>
        <v/>
      </c>
      <c r="B14" s="21" t="str">
        <f>IF(Setup!B48="","",Setup!B48)</f>
        <v/>
      </c>
      <c r="C14" s="22"/>
      <c r="D14" s="22"/>
      <c r="E14" s="22"/>
      <c r="F14" s="22"/>
      <c r="G14" s="23" t="str">
        <f>IF(COUNT(C14:F14)&lt;4,"",SUM(C14:F14))</f>
        <v/>
      </c>
      <c r="H14" s="23" t="str">
        <f>IF(G14="","",VLOOKUP(ROUND(G14,0),Setup!$A$23:$B$30,2,TRUE))</f>
        <v/>
      </c>
      <c r="I14" s="22"/>
      <c r="J14" s="22"/>
      <c r="K14" s="22"/>
      <c r="L14" s="22"/>
      <c r="M14" s="23" t="str">
        <f>IF(COUNT(I14:L14)&lt;4,"",SUM(I14:L14))</f>
        <v/>
      </c>
      <c r="N14" s="23" t="str">
        <f>IF(M14="","",VLOOKUP(ROUND(M14,0),Setup!$A$23:$B$30,2,TRUE))</f>
        <v/>
      </c>
      <c r="O14" s="22"/>
      <c r="P14" s="22"/>
      <c r="Q14" s="22"/>
      <c r="R14" s="22"/>
      <c r="S14" s="23" t="str">
        <f>IF(COUNT(O14:R14)&lt;4,"",SUM(O14:R14))</f>
        <v/>
      </c>
      <c r="T14" s="23" t="str">
        <f>IF(S14="","",VLOOKUP(ROUND(S14,0),Setup!$A$23:$B$30,2,TRUE))</f>
        <v/>
      </c>
      <c r="U14" s="22"/>
      <c r="V14" s="22"/>
      <c r="W14" s="22"/>
      <c r="X14" s="22"/>
      <c r="Y14" s="23" t="str">
        <f>IF(COUNT(U14:X14)&lt;4,"",SUM(U14:X14))</f>
        <v/>
      </c>
      <c r="Z14" s="23" t="str">
        <f>IF(Y14="","",VLOOKUP(ROUND(Y14,0),Setup!$A$23:$B$30,2,TRUE))</f>
        <v/>
      </c>
      <c r="AA14" s="22"/>
      <c r="AB14" s="22"/>
      <c r="AC14" s="22"/>
      <c r="AD14" s="22"/>
      <c r="AE14" s="23" t="str">
        <f>IF(COUNT(AA14:AD14)&lt;4,"",SUM(AA14:AD14))</f>
        <v/>
      </c>
      <c r="AF14" s="23" t="str">
        <f>IF(AE14="","",VLOOKUP(ROUND(AE14,0),Setup!$A$23:$B$30,2,TRUE))</f>
        <v/>
      </c>
      <c r="AG14" s="22"/>
      <c r="AH14" s="22"/>
      <c r="AI14" s="22"/>
      <c r="AJ14" s="22"/>
      <c r="AK14" s="23" t="str">
        <f>IF(COUNT(AG14:AJ14)&lt;4,"",SUM(AG14:AJ14))</f>
        <v/>
      </c>
      <c r="AL14" s="23" t="str">
        <f>IF(AK14="","",VLOOKUP(ROUND(AK14,0),Setup!$A$23:$B$30,2,TRUE))</f>
        <v/>
      </c>
      <c r="AM14" s="22"/>
      <c r="AN14" s="22"/>
      <c r="AO14" s="22"/>
      <c r="AP14" s="22"/>
      <c r="AQ14" s="23" t="str">
        <f>IF(COUNT(AM14:AP14)&lt;4,"",SUM(AM14:AP14))</f>
        <v/>
      </c>
      <c r="AR14" s="23" t="str">
        <f>IF(AQ14="","",VLOOKUP(ROUND(AQ14,0),Setup!$A$23:$B$30,2,TRUE))</f>
        <v/>
      </c>
    </row>
    <row r="15" spans="1:44" x14ac:dyDescent="0.25">
      <c r="A15" s="11" t="str">
        <f>IF(Setup!B49="","",Setup!A49)</f>
        <v/>
      </c>
      <c r="B15" s="21" t="str">
        <f>IF(Setup!B49="","",Setup!B49)</f>
        <v/>
      </c>
      <c r="C15" s="22"/>
      <c r="D15" s="22"/>
      <c r="E15" s="22"/>
      <c r="F15" s="22"/>
      <c r="G15" s="23" t="str">
        <f>IF(COUNT(C15:F15)&lt;4,"",SUM(C15:F15))</f>
        <v/>
      </c>
      <c r="H15" s="23" t="str">
        <f>IF(G15="","",VLOOKUP(ROUND(G15,0),Setup!$A$23:$B$30,2,TRUE))</f>
        <v/>
      </c>
      <c r="I15" s="22"/>
      <c r="J15" s="22"/>
      <c r="K15" s="22"/>
      <c r="L15" s="22"/>
      <c r="M15" s="23" t="str">
        <f>IF(COUNT(I15:L15)&lt;4,"",SUM(I15:L15))</f>
        <v/>
      </c>
      <c r="N15" s="23" t="str">
        <f>IF(M15="","",VLOOKUP(ROUND(M15,0),Setup!$A$23:$B$30,2,TRUE))</f>
        <v/>
      </c>
      <c r="O15" s="22"/>
      <c r="P15" s="22"/>
      <c r="Q15" s="22"/>
      <c r="R15" s="22"/>
      <c r="S15" s="23" t="str">
        <f>IF(COUNT(O15:R15)&lt;4,"",SUM(O15:R15))</f>
        <v/>
      </c>
      <c r="T15" s="23" t="str">
        <f>IF(S15="","",VLOOKUP(ROUND(S15,0),Setup!$A$23:$B$30,2,TRUE))</f>
        <v/>
      </c>
      <c r="U15" s="22"/>
      <c r="V15" s="22"/>
      <c r="W15" s="22"/>
      <c r="X15" s="22"/>
      <c r="Y15" s="23" t="str">
        <f>IF(COUNT(U15:X15)&lt;4,"",SUM(U15:X15))</f>
        <v/>
      </c>
      <c r="Z15" s="23" t="str">
        <f>IF(Y15="","",VLOOKUP(ROUND(Y15,0),Setup!$A$23:$B$30,2,TRUE))</f>
        <v/>
      </c>
      <c r="AA15" s="22"/>
      <c r="AB15" s="22"/>
      <c r="AC15" s="22"/>
      <c r="AD15" s="22"/>
      <c r="AE15" s="23" t="str">
        <f>IF(COUNT(AA15:AD15)&lt;4,"",SUM(AA15:AD15))</f>
        <v/>
      </c>
      <c r="AF15" s="23" t="str">
        <f>IF(AE15="","",VLOOKUP(ROUND(AE15,0),Setup!$A$23:$B$30,2,TRUE))</f>
        <v/>
      </c>
      <c r="AG15" s="22"/>
      <c r="AH15" s="22"/>
      <c r="AI15" s="22"/>
      <c r="AJ15" s="22"/>
      <c r="AK15" s="23" t="str">
        <f>IF(COUNT(AG15:AJ15)&lt;4,"",SUM(AG15:AJ15))</f>
        <v/>
      </c>
      <c r="AL15" s="23" t="str">
        <f>IF(AK15="","",VLOOKUP(ROUND(AK15,0),Setup!$A$23:$B$30,2,TRUE))</f>
        <v/>
      </c>
      <c r="AM15" s="22"/>
      <c r="AN15" s="22"/>
      <c r="AO15" s="22"/>
      <c r="AP15" s="22"/>
      <c r="AQ15" s="23" t="str">
        <f>IF(COUNT(AM15:AP15)&lt;4,"",SUM(AM15:AP15))</f>
        <v/>
      </c>
      <c r="AR15" s="23" t="str">
        <f>IF(AQ15="","",VLOOKUP(ROUND(AQ15,0),Setup!$A$23:$B$30,2,TRUE))</f>
        <v/>
      </c>
    </row>
    <row r="16" spans="1:44" x14ac:dyDescent="0.25">
      <c r="A16" s="11" t="str">
        <f>IF(Setup!B50="","",Setup!A50)</f>
        <v/>
      </c>
      <c r="B16" s="21" t="str">
        <f>IF(Setup!B50="","",Setup!B50)</f>
        <v/>
      </c>
      <c r="C16" s="22"/>
      <c r="D16" s="22"/>
      <c r="E16" s="22"/>
      <c r="F16" s="22"/>
      <c r="G16" s="23" t="str">
        <f>IF(COUNT(C16:F16)&lt;4,"",SUM(C16:F16))</f>
        <v/>
      </c>
      <c r="H16" s="23" t="str">
        <f>IF(G16="","",VLOOKUP(ROUND(G16,0),Setup!$A$23:$B$30,2,TRUE))</f>
        <v/>
      </c>
      <c r="I16" s="22"/>
      <c r="J16" s="22"/>
      <c r="K16" s="22"/>
      <c r="L16" s="22"/>
      <c r="M16" s="23" t="str">
        <f>IF(COUNT(I16:L16)&lt;4,"",SUM(I16:L16))</f>
        <v/>
      </c>
      <c r="N16" s="23" t="str">
        <f>IF(M16="","",VLOOKUP(ROUND(M16,0),Setup!$A$23:$B$30,2,TRUE))</f>
        <v/>
      </c>
      <c r="O16" s="22"/>
      <c r="P16" s="22"/>
      <c r="Q16" s="22"/>
      <c r="R16" s="22"/>
      <c r="S16" s="23" t="str">
        <f>IF(COUNT(O16:R16)&lt;4,"",SUM(O16:R16))</f>
        <v/>
      </c>
      <c r="T16" s="23" t="str">
        <f>IF(S16="","",VLOOKUP(ROUND(S16,0),Setup!$A$23:$B$30,2,TRUE))</f>
        <v/>
      </c>
      <c r="U16" s="22"/>
      <c r="V16" s="22"/>
      <c r="W16" s="22"/>
      <c r="X16" s="22"/>
      <c r="Y16" s="23" t="str">
        <f>IF(COUNT(U16:X16)&lt;4,"",SUM(U16:X16))</f>
        <v/>
      </c>
      <c r="Z16" s="23" t="str">
        <f>IF(Y16="","",VLOOKUP(ROUND(Y16,0),Setup!$A$23:$B$30,2,TRUE))</f>
        <v/>
      </c>
      <c r="AA16" s="22"/>
      <c r="AB16" s="22"/>
      <c r="AC16" s="22"/>
      <c r="AD16" s="22"/>
      <c r="AE16" s="23" t="str">
        <f>IF(COUNT(AA16:AD16)&lt;4,"",SUM(AA16:AD16))</f>
        <v/>
      </c>
      <c r="AF16" s="23" t="str">
        <f>IF(AE16="","",VLOOKUP(ROUND(AE16,0),Setup!$A$23:$B$30,2,TRUE))</f>
        <v/>
      </c>
      <c r="AG16" s="22"/>
      <c r="AH16" s="22"/>
      <c r="AI16" s="22"/>
      <c r="AJ16" s="22"/>
      <c r="AK16" s="23" t="str">
        <f>IF(COUNT(AG16:AJ16)&lt;4,"",SUM(AG16:AJ16))</f>
        <v/>
      </c>
      <c r="AL16" s="23" t="str">
        <f>IF(AK16="","",VLOOKUP(ROUND(AK16,0),Setup!$A$23:$B$30,2,TRUE))</f>
        <v/>
      </c>
      <c r="AM16" s="22"/>
      <c r="AN16" s="22"/>
      <c r="AO16" s="22"/>
      <c r="AP16" s="22"/>
      <c r="AQ16" s="23" t="str">
        <f>IF(COUNT(AM16:AP16)&lt;4,"",SUM(AM16:AP16))</f>
        <v/>
      </c>
      <c r="AR16" s="23" t="str">
        <f>IF(AQ16="","",VLOOKUP(ROUND(AQ16,0),Setup!$A$23:$B$30,2,TRUE))</f>
        <v/>
      </c>
    </row>
    <row r="17" spans="1:44" x14ac:dyDescent="0.25">
      <c r="A17" s="11" t="str">
        <f>IF(Setup!B51="","",Setup!A51)</f>
        <v/>
      </c>
      <c r="B17" s="21" t="str">
        <f>IF(Setup!B51="","",Setup!B51)</f>
        <v/>
      </c>
      <c r="C17" s="22"/>
      <c r="D17" s="22"/>
      <c r="E17" s="22"/>
      <c r="F17" s="22"/>
      <c r="G17" s="23" t="str">
        <f>IF(COUNT(C17:F17)&lt;4,"",SUM(C17:F17))</f>
        <v/>
      </c>
      <c r="H17" s="23" t="str">
        <f>IF(G17="","",VLOOKUP(ROUND(G17,0),Setup!$A$23:$B$30,2,TRUE))</f>
        <v/>
      </c>
      <c r="I17" s="22"/>
      <c r="J17" s="22"/>
      <c r="K17" s="22"/>
      <c r="L17" s="22"/>
      <c r="M17" s="23" t="str">
        <f>IF(COUNT(I17:L17)&lt;4,"",SUM(I17:L17))</f>
        <v/>
      </c>
      <c r="N17" s="23" t="str">
        <f>IF(M17="","",VLOOKUP(ROUND(M17,0),Setup!$A$23:$B$30,2,TRUE))</f>
        <v/>
      </c>
      <c r="O17" s="22"/>
      <c r="P17" s="22"/>
      <c r="Q17" s="22"/>
      <c r="R17" s="22"/>
      <c r="S17" s="23" t="str">
        <f>IF(COUNT(O17:R17)&lt;4,"",SUM(O17:R17))</f>
        <v/>
      </c>
      <c r="T17" s="23" t="str">
        <f>IF(S17="","",VLOOKUP(ROUND(S17,0),Setup!$A$23:$B$30,2,TRUE))</f>
        <v/>
      </c>
      <c r="U17" s="22"/>
      <c r="V17" s="22"/>
      <c r="W17" s="22"/>
      <c r="X17" s="22"/>
      <c r="Y17" s="23" t="str">
        <f>IF(COUNT(U17:X17)&lt;4,"",SUM(U17:X17))</f>
        <v/>
      </c>
      <c r="Z17" s="23" t="str">
        <f>IF(Y17="","",VLOOKUP(ROUND(Y17,0),Setup!$A$23:$B$30,2,TRUE))</f>
        <v/>
      </c>
      <c r="AA17" s="22"/>
      <c r="AB17" s="22"/>
      <c r="AC17" s="22"/>
      <c r="AD17" s="22"/>
      <c r="AE17" s="23" t="str">
        <f>IF(COUNT(AA17:AD17)&lt;4,"",SUM(AA17:AD17))</f>
        <v/>
      </c>
      <c r="AF17" s="23" t="str">
        <f>IF(AE17="","",VLOOKUP(ROUND(AE17,0),Setup!$A$23:$B$30,2,TRUE))</f>
        <v/>
      </c>
      <c r="AG17" s="22"/>
      <c r="AH17" s="22"/>
      <c r="AI17" s="22"/>
      <c r="AJ17" s="22"/>
      <c r="AK17" s="23" t="str">
        <f>IF(COUNT(AG17:AJ17)&lt;4,"",SUM(AG17:AJ17))</f>
        <v/>
      </c>
      <c r="AL17" s="23" t="str">
        <f>IF(AK17="","",VLOOKUP(ROUND(AK17,0),Setup!$A$23:$B$30,2,TRUE))</f>
        <v/>
      </c>
      <c r="AM17" s="22"/>
      <c r="AN17" s="22"/>
      <c r="AO17" s="22"/>
      <c r="AP17" s="22"/>
      <c r="AQ17" s="23" t="str">
        <f>IF(COUNT(AM17:AP17)&lt;4,"",SUM(AM17:AP17))</f>
        <v/>
      </c>
      <c r="AR17" s="23" t="str">
        <f>IF(AQ17="","",VLOOKUP(ROUND(AQ17,0),Setup!$A$23:$B$30,2,TRUE))</f>
        <v/>
      </c>
    </row>
    <row r="18" spans="1:44" x14ac:dyDescent="0.25">
      <c r="A18" s="11" t="str">
        <f>IF(Setup!B52="","",Setup!A52)</f>
        <v/>
      </c>
      <c r="B18" s="21" t="str">
        <f>IF(Setup!B52="","",Setup!B52)</f>
        <v/>
      </c>
      <c r="C18" s="22"/>
      <c r="D18" s="22"/>
      <c r="E18" s="22"/>
      <c r="F18" s="22"/>
      <c r="G18" s="23" t="str">
        <f>IF(COUNT(C18:F18)&lt;4,"",SUM(C18:F18))</f>
        <v/>
      </c>
      <c r="H18" s="23" t="str">
        <f>IF(G18="","",VLOOKUP(ROUND(G18,0),Setup!$A$23:$B$30,2,TRUE))</f>
        <v/>
      </c>
      <c r="I18" s="22"/>
      <c r="J18" s="22"/>
      <c r="K18" s="22"/>
      <c r="L18" s="22"/>
      <c r="M18" s="23" t="str">
        <f>IF(COUNT(I18:L18)&lt;4,"",SUM(I18:L18))</f>
        <v/>
      </c>
      <c r="N18" s="23" t="str">
        <f>IF(M18="","",VLOOKUP(ROUND(M18,0),Setup!$A$23:$B$30,2,TRUE))</f>
        <v/>
      </c>
      <c r="O18" s="22"/>
      <c r="P18" s="22"/>
      <c r="Q18" s="22"/>
      <c r="R18" s="22"/>
      <c r="S18" s="23" t="str">
        <f>IF(COUNT(O18:R18)&lt;4,"",SUM(O18:R18))</f>
        <v/>
      </c>
      <c r="T18" s="23" t="str">
        <f>IF(S18="","",VLOOKUP(ROUND(S18,0),Setup!$A$23:$B$30,2,TRUE))</f>
        <v/>
      </c>
      <c r="U18" s="22"/>
      <c r="V18" s="22"/>
      <c r="W18" s="22"/>
      <c r="X18" s="22"/>
      <c r="Y18" s="23" t="str">
        <f>IF(COUNT(U18:X18)&lt;4,"",SUM(U18:X18))</f>
        <v/>
      </c>
      <c r="Z18" s="23" t="str">
        <f>IF(Y18="","",VLOOKUP(ROUND(Y18,0),Setup!$A$23:$B$30,2,TRUE))</f>
        <v/>
      </c>
      <c r="AA18" s="22"/>
      <c r="AB18" s="22"/>
      <c r="AC18" s="22"/>
      <c r="AD18" s="22"/>
      <c r="AE18" s="23" t="str">
        <f>IF(COUNT(AA18:AD18)&lt;4,"",SUM(AA18:AD18))</f>
        <v/>
      </c>
      <c r="AF18" s="23" t="str">
        <f>IF(AE18="","",VLOOKUP(ROUND(AE18,0),Setup!$A$23:$B$30,2,TRUE))</f>
        <v/>
      </c>
      <c r="AG18" s="22"/>
      <c r="AH18" s="22"/>
      <c r="AI18" s="22"/>
      <c r="AJ18" s="22"/>
      <c r="AK18" s="23" t="str">
        <f>IF(COUNT(AG18:AJ18)&lt;4,"",SUM(AG18:AJ18))</f>
        <v/>
      </c>
      <c r="AL18" s="23" t="str">
        <f>IF(AK18="","",VLOOKUP(ROUND(AK18,0),Setup!$A$23:$B$30,2,TRUE))</f>
        <v/>
      </c>
      <c r="AM18" s="22"/>
      <c r="AN18" s="22"/>
      <c r="AO18" s="22"/>
      <c r="AP18" s="22"/>
      <c r="AQ18" s="23" t="str">
        <f>IF(COUNT(AM18:AP18)&lt;4,"",SUM(AM18:AP18))</f>
        <v/>
      </c>
      <c r="AR18" s="23" t="str">
        <f>IF(AQ18="","",VLOOKUP(ROUND(AQ18,0),Setup!$A$23:$B$30,2,TRUE))</f>
        <v/>
      </c>
    </row>
    <row r="19" spans="1:44" x14ac:dyDescent="0.25">
      <c r="A19" s="11" t="str">
        <f>IF(Setup!B53="","",Setup!A53)</f>
        <v/>
      </c>
      <c r="B19" s="21" t="str">
        <f>IF(Setup!B53="","",Setup!B53)</f>
        <v/>
      </c>
      <c r="C19" s="22"/>
      <c r="D19" s="22"/>
      <c r="E19" s="22"/>
      <c r="F19" s="22"/>
      <c r="G19" s="23" t="str">
        <f>IF(COUNT(C19:F19)&lt;4,"",SUM(C19:F19))</f>
        <v/>
      </c>
      <c r="H19" s="23" t="str">
        <f>IF(G19="","",VLOOKUP(ROUND(G19,0),Setup!$A$23:$B$30,2,TRUE))</f>
        <v/>
      </c>
      <c r="I19" s="22"/>
      <c r="J19" s="22"/>
      <c r="K19" s="22"/>
      <c r="L19" s="22"/>
      <c r="M19" s="23" t="str">
        <f>IF(COUNT(I19:L19)&lt;4,"",SUM(I19:L19))</f>
        <v/>
      </c>
      <c r="N19" s="23" t="str">
        <f>IF(M19="","",VLOOKUP(ROUND(M19,0),Setup!$A$23:$B$30,2,TRUE))</f>
        <v/>
      </c>
      <c r="O19" s="22"/>
      <c r="P19" s="22"/>
      <c r="Q19" s="22"/>
      <c r="R19" s="22"/>
      <c r="S19" s="23" t="str">
        <f>IF(COUNT(O19:R19)&lt;4,"",SUM(O19:R19))</f>
        <v/>
      </c>
      <c r="T19" s="23" t="str">
        <f>IF(S19="","",VLOOKUP(ROUND(S19,0),Setup!$A$23:$B$30,2,TRUE))</f>
        <v/>
      </c>
      <c r="U19" s="22"/>
      <c r="V19" s="22"/>
      <c r="W19" s="22"/>
      <c r="X19" s="22"/>
      <c r="Y19" s="23" t="str">
        <f>IF(COUNT(U19:X19)&lt;4,"",SUM(U19:X19))</f>
        <v/>
      </c>
      <c r="Z19" s="23" t="str">
        <f>IF(Y19="","",VLOOKUP(ROUND(Y19,0),Setup!$A$23:$B$30,2,TRUE))</f>
        <v/>
      </c>
      <c r="AA19" s="22"/>
      <c r="AB19" s="22"/>
      <c r="AC19" s="22"/>
      <c r="AD19" s="22"/>
      <c r="AE19" s="23" t="str">
        <f>IF(COUNT(AA19:AD19)&lt;4,"",SUM(AA19:AD19))</f>
        <v/>
      </c>
      <c r="AF19" s="23" t="str">
        <f>IF(AE19="","",VLOOKUP(ROUND(AE19,0),Setup!$A$23:$B$30,2,TRUE))</f>
        <v/>
      </c>
      <c r="AG19" s="22"/>
      <c r="AH19" s="22"/>
      <c r="AI19" s="22"/>
      <c r="AJ19" s="22"/>
      <c r="AK19" s="23" t="str">
        <f>IF(COUNT(AG19:AJ19)&lt;4,"",SUM(AG19:AJ19))</f>
        <v/>
      </c>
      <c r="AL19" s="23" t="str">
        <f>IF(AK19="","",VLOOKUP(ROUND(AK19,0),Setup!$A$23:$B$30,2,TRUE))</f>
        <v/>
      </c>
      <c r="AM19" s="22"/>
      <c r="AN19" s="22"/>
      <c r="AO19" s="22"/>
      <c r="AP19" s="22"/>
      <c r="AQ19" s="23" t="str">
        <f>IF(COUNT(AM19:AP19)&lt;4,"",SUM(AM19:AP19))</f>
        <v/>
      </c>
      <c r="AR19" s="23" t="str">
        <f>IF(AQ19="","",VLOOKUP(ROUND(AQ19,0),Setup!$A$23:$B$30,2,TRUE))</f>
        <v/>
      </c>
    </row>
    <row r="20" spans="1:44" x14ac:dyDescent="0.25">
      <c r="A20" s="11" t="str">
        <f>IF(Setup!B54="","",Setup!A54)</f>
        <v/>
      </c>
      <c r="B20" s="21" t="str">
        <f>IF(Setup!B54="","",Setup!B54)</f>
        <v/>
      </c>
      <c r="C20" s="22"/>
      <c r="D20" s="22"/>
      <c r="E20" s="22"/>
      <c r="F20" s="22"/>
      <c r="G20" s="23" t="str">
        <f>IF(COUNT(C20:F20)&lt;4,"",SUM(C20:F20))</f>
        <v/>
      </c>
      <c r="H20" s="23" t="str">
        <f>IF(G20="","",VLOOKUP(ROUND(G20,0),Setup!$A$23:$B$30,2,TRUE))</f>
        <v/>
      </c>
      <c r="I20" s="22"/>
      <c r="J20" s="22"/>
      <c r="K20" s="22"/>
      <c r="L20" s="22"/>
      <c r="M20" s="23" t="str">
        <f>IF(COUNT(I20:L20)&lt;4,"",SUM(I20:L20))</f>
        <v/>
      </c>
      <c r="N20" s="23" t="str">
        <f>IF(M20="","",VLOOKUP(ROUND(M20,0),Setup!$A$23:$B$30,2,TRUE))</f>
        <v/>
      </c>
      <c r="O20" s="22"/>
      <c r="P20" s="22"/>
      <c r="Q20" s="22"/>
      <c r="R20" s="22"/>
      <c r="S20" s="23" t="str">
        <f>IF(COUNT(O20:R20)&lt;4,"",SUM(O20:R20))</f>
        <v/>
      </c>
      <c r="T20" s="23" t="str">
        <f>IF(S20="","",VLOOKUP(ROUND(S20,0),Setup!$A$23:$B$30,2,TRUE))</f>
        <v/>
      </c>
      <c r="U20" s="22"/>
      <c r="V20" s="22"/>
      <c r="W20" s="22"/>
      <c r="X20" s="22"/>
      <c r="Y20" s="23" t="str">
        <f>IF(COUNT(U20:X20)&lt;4,"",SUM(U20:X20))</f>
        <v/>
      </c>
      <c r="Z20" s="23" t="str">
        <f>IF(Y20="","",VLOOKUP(ROUND(Y20,0),Setup!$A$23:$B$30,2,TRUE))</f>
        <v/>
      </c>
      <c r="AA20" s="22"/>
      <c r="AB20" s="22"/>
      <c r="AC20" s="22"/>
      <c r="AD20" s="22"/>
      <c r="AE20" s="23" t="str">
        <f>IF(COUNT(AA20:AD20)&lt;4,"",SUM(AA20:AD20))</f>
        <v/>
      </c>
      <c r="AF20" s="23" t="str">
        <f>IF(AE20="","",VLOOKUP(ROUND(AE20,0),Setup!$A$23:$B$30,2,TRUE))</f>
        <v/>
      </c>
      <c r="AG20" s="22"/>
      <c r="AH20" s="22"/>
      <c r="AI20" s="22"/>
      <c r="AJ20" s="22"/>
      <c r="AK20" s="23" t="str">
        <f>IF(COUNT(AG20:AJ20)&lt;4,"",SUM(AG20:AJ20))</f>
        <v/>
      </c>
      <c r="AL20" s="23" t="str">
        <f>IF(AK20="","",VLOOKUP(ROUND(AK20,0),Setup!$A$23:$B$30,2,TRUE))</f>
        <v/>
      </c>
      <c r="AM20" s="22"/>
      <c r="AN20" s="22"/>
      <c r="AO20" s="22"/>
      <c r="AP20" s="22"/>
      <c r="AQ20" s="23" t="str">
        <f>IF(COUNT(AM20:AP20)&lt;4,"",SUM(AM20:AP20))</f>
        <v/>
      </c>
      <c r="AR20" s="23" t="str">
        <f>IF(AQ20="","",VLOOKUP(ROUND(AQ20,0),Setup!$A$23:$B$30,2,TRUE))</f>
        <v/>
      </c>
    </row>
    <row r="21" spans="1:44" x14ac:dyDescent="0.25">
      <c r="A21" s="11" t="str">
        <f>IF(Setup!B55="","",Setup!A55)</f>
        <v/>
      </c>
      <c r="B21" s="21" t="str">
        <f>IF(Setup!B55="","",Setup!B55)</f>
        <v/>
      </c>
      <c r="C21" s="22"/>
      <c r="D21" s="22"/>
      <c r="E21" s="22"/>
      <c r="F21" s="22"/>
      <c r="G21" s="23" t="str">
        <f>IF(COUNT(C21:F21)&lt;4,"",SUM(C21:F21))</f>
        <v/>
      </c>
      <c r="H21" s="23" t="str">
        <f>IF(G21="","",VLOOKUP(ROUND(G21,0),Setup!$A$23:$B$30,2,TRUE))</f>
        <v/>
      </c>
      <c r="I21" s="22"/>
      <c r="J21" s="22"/>
      <c r="K21" s="22"/>
      <c r="L21" s="22"/>
      <c r="M21" s="23" t="str">
        <f>IF(COUNT(I21:L21)&lt;4,"",SUM(I21:L21))</f>
        <v/>
      </c>
      <c r="N21" s="23" t="str">
        <f>IF(M21="","",VLOOKUP(ROUND(M21,0),Setup!$A$23:$B$30,2,TRUE))</f>
        <v/>
      </c>
      <c r="O21" s="22"/>
      <c r="P21" s="22"/>
      <c r="Q21" s="22"/>
      <c r="R21" s="22"/>
      <c r="S21" s="23" t="str">
        <f>IF(COUNT(O21:R21)&lt;4,"",SUM(O21:R21))</f>
        <v/>
      </c>
      <c r="T21" s="23" t="str">
        <f>IF(S21="","",VLOOKUP(ROUND(S21,0),Setup!$A$23:$B$30,2,TRUE))</f>
        <v/>
      </c>
      <c r="U21" s="22"/>
      <c r="V21" s="22"/>
      <c r="W21" s="22"/>
      <c r="X21" s="22"/>
      <c r="Y21" s="23" t="str">
        <f>IF(COUNT(U21:X21)&lt;4,"",SUM(U21:X21))</f>
        <v/>
      </c>
      <c r="Z21" s="23" t="str">
        <f>IF(Y21="","",VLOOKUP(ROUND(Y21,0),Setup!$A$23:$B$30,2,TRUE))</f>
        <v/>
      </c>
      <c r="AA21" s="22"/>
      <c r="AB21" s="22"/>
      <c r="AC21" s="22"/>
      <c r="AD21" s="22"/>
      <c r="AE21" s="23" t="str">
        <f>IF(COUNT(AA21:AD21)&lt;4,"",SUM(AA21:AD21))</f>
        <v/>
      </c>
      <c r="AF21" s="23" t="str">
        <f>IF(AE21="","",VLOOKUP(ROUND(AE21,0),Setup!$A$23:$B$30,2,TRUE))</f>
        <v/>
      </c>
      <c r="AG21" s="22"/>
      <c r="AH21" s="22"/>
      <c r="AI21" s="22"/>
      <c r="AJ21" s="22"/>
      <c r="AK21" s="23" t="str">
        <f>IF(COUNT(AG21:AJ21)&lt;4,"",SUM(AG21:AJ21))</f>
        <v/>
      </c>
      <c r="AL21" s="23" t="str">
        <f>IF(AK21="","",VLOOKUP(ROUND(AK21,0),Setup!$A$23:$B$30,2,TRUE))</f>
        <v/>
      </c>
      <c r="AM21" s="22"/>
      <c r="AN21" s="22"/>
      <c r="AO21" s="22"/>
      <c r="AP21" s="22"/>
      <c r="AQ21" s="23" t="str">
        <f>IF(COUNT(AM21:AP21)&lt;4,"",SUM(AM21:AP21))</f>
        <v/>
      </c>
      <c r="AR21" s="23" t="str">
        <f>IF(AQ21="","",VLOOKUP(ROUND(AQ21,0),Setup!$A$23:$B$30,2,TRUE))</f>
        <v/>
      </c>
    </row>
    <row r="22" spans="1:44" x14ac:dyDescent="0.25">
      <c r="A22" s="11" t="str">
        <f>IF(Setup!B56="","",Setup!A56)</f>
        <v/>
      </c>
      <c r="B22" s="21" t="str">
        <f>IF(Setup!B56="","",Setup!B56)</f>
        <v/>
      </c>
      <c r="C22" s="22"/>
      <c r="D22" s="22"/>
      <c r="E22" s="22"/>
      <c r="F22" s="22"/>
      <c r="G22" s="23" t="str">
        <f>IF(COUNT(C22:F22)&lt;4,"",SUM(C22:F22))</f>
        <v/>
      </c>
      <c r="H22" s="23" t="str">
        <f>IF(G22="","",VLOOKUP(ROUND(G22,0),Setup!$A$23:$B$30,2,TRUE))</f>
        <v/>
      </c>
      <c r="I22" s="22"/>
      <c r="J22" s="22"/>
      <c r="K22" s="22"/>
      <c r="L22" s="22"/>
      <c r="M22" s="23" t="str">
        <f>IF(COUNT(I22:L22)&lt;4,"",SUM(I22:L22))</f>
        <v/>
      </c>
      <c r="N22" s="23" t="str">
        <f>IF(M22="","",VLOOKUP(ROUND(M22,0),Setup!$A$23:$B$30,2,TRUE))</f>
        <v/>
      </c>
      <c r="O22" s="22"/>
      <c r="P22" s="22"/>
      <c r="Q22" s="22"/>
      <c r="R22" s="22"/>
      <c r="S22" s="23" t="str">
        <f>IF(COUNT(O22:R22)&lt;4,"",SUM(O22:R22))</f>
        <v/>
      </c>
      <c r="T22" s="23" t="str">
        <f>IF(S22="","",VLOOKUP(ROUND(S22,0),Setup!$A$23:$B$30,2,TRUE))</f>
        <v/>
      </c>
      <c r="U22" s="22"/>
      <c r="V22" s="22"/>
      <c r="W22" s="22"/>
      <c r="X22" s="22"/>
      <c r="Y22" s="23" t="str">
        <f>IF(COUNT(U22:X22)&lt;4,"",SUM(U22:X22))</f>
        <v/>
      </c>
      <c r="Z22" s="23" t="str">
        <f>IF(Y22="","",VLOOKUP(ROUND(Y22,0),Setup!$A$23:$B$30,2,TRUE))</f>
        <v/>
      </c>
      <c r="AA22" s="22"/>
      <c r="AB22" s="22"/>
      <c r="AC22" s="22"/>
      <c r="AD22" s="22"/>
      <c r="AE22" s="23" t="str">
        <f>IF(COUNT(AA22:AD22)&lt;4,"",SUM(AA22:AD22))</f>
        <v/>
      </c>
      <c r="AF22" s="23" t="str">
        <f>IF(AE22="","",VLOOKUP(ROUND(AE22,0),Setup!$A$23:$B$30,2,TRUE))</f>
        <v/>
      </c>
      <c r="AG22" s="22"/>
      <c r="AH22" s="22"/>
      <c r="AI22" s="22"/>
      <c r="AJ22" s="22"/>
      <c r="AK22" s="23" t="str">
        <f>IF(COUNT(AG22:AJ22)&lt;4,"",SUM(AG22:AJ22))</f>
        <v/>
      </c>
      <c r="AL22" s="23" t="str">
        <f>IF(AK22="","",VLOOKUP(ROUND(AK22,0),Setup!$A$23:$B$30,2,TRUE))</f>
        <v/>
      </c>
      <c r="AM22" s="22"/>
      <c r="AN22" s="22"/>
      <c r="AO22" s="22"/>
      <c r="AP22" s="22"/>
      <c r="AQ22" s="23" t="str">
        <f>IF(COUNT(AM22:AP22)&lt;4,"",SUM(AM22:AP22))</f>
        <v/>
      </c>
      <c r="AR22" s="23" t="str">
        <f>IF(AQ22="","",VLOOKUP(ROUND(AQ22,0),Setup!$A$23:$B$30,2,TRUE))</f>
        <v/>
      </c>
    </row>
    <row r="23" spans="1:44" x14ac:dyDescent="0.25">
      <c r="A23" s="11" t="str">
        <f>IF(Setup!B57="","",Setup!A57)</f>
        <v/>
      </c>
      <c r="B23" s="21" t="str">
        <f>IF(Setup!B57="","",Setup!B57)</f>
        <v/>
      </c>
      <c r="C23" s="22"/>
      <c r="D23" s="22"/>
      <c r="E23" s="22"/>
      <c r="F23" s="22"/>
      <c r="G23" s="23" t="str">
        <f>IF(COUNT(C23:F23)&lt;4,"",SUM(C23:F23))</f>
        <v/>
      </c>
      <c r="H23" s="23" t="str">
        <f>IF(G23="","",VLOOKUP(ROUND(G23,0),Setup!$A$23:$B$30,2,TRUE))</f>
        <v/>
      </c>
      <c r="I23" s="22"/>
      <c r="J23" s="22"/>
      <c r="K23" s="22"/>
      <c r="L23" s="22"/>
      <c r="M23" s="23" t="str">
        <f>IF(COUNT(I23:L23)&lt;4,"",SUM(I23:L23))</f>
        <v/>
      </c>
      <c r="N23" s="23" t="str">
        <f>IF(M23="","",VLOOKUP(ROUND(M23,0),Setup!$A$23:$B$30,2,TRUE))</f>
        <v/>
      </c>
      <c r="O23" s="22"/>
      <c r="P23" s="22"/>
      <c r="Q23" s="22"/>
      <c r="R23" s="22"/>
      <c r="S23" s="23" t="str">
        <f>IF(COUNT(O23:R23)&lt;4,"",SUM(O23:R23))</f>
        <v/>
      </c>
      <c r="T23" s="23" t="str">
        <f>IF(S23="","",VLOOKUP(ROUND(S23,0),Setup!$A$23:$B$30,2,TRUE))</f>
        <v/>
      </c>
      <c r="U23" s="22"/>
      <c r="V23" s="22"/>
      <c r="W23" s="22"/>
      <c r="X23" s="22"/>
      <c r="Y23" s="23" t="str">
        <f>IF(COUNT(U23:X23)&lt;4,"",SUM(U23:X23))</f>
        <v/>
      </c>
      <c r="Z23" s="23" t="str">
        <f>IF(Y23="","",VLOOKUP(ROUND(Y23,0),Setup!$A$23:$B$30,2,TRUE))</f>
        <v/>
      </c>
      <c r="AA23" s="22"/>
      <c r="AB23" s="22"/>
      <c r="AC23" s="22"/>
      <c r="AD23" s="22"/>
      <c r="AE23" s="23" t="str">
        <f>IF(COUNT(AA23:AD23)&lt;4,"",SUM(AA23:AD23))</f>
        <v/>
      </c>
      <c r="AF23" s="23" t="str">
        <f>IF(AE23="","",VLOOKUP(ROUND(AE23,0),Setup!$A$23:$B$30,2,TRUE))</f>
        <v/>
      </c>
      <c r="AG23" s="22"/>
      <c r="AH23" s="22"/>
      <c r="AI23" s="22"/>
      <c r="AJ23" s="22"/>
      <c r="AK23" s="23" t="str">
        <f>IF(COUNT(AG23:AJ23)&lt;4,"",SUM(AG23:AJ23))</f>
        <v/>
      </c>
      <c r="AL23" s="23" t="str">
        <f>IF(AK23="","",VLOOKUP(ROUND(AK23,0),Setup!$A$23:$B$30,2,TRUE))</f>
        <v/>
      </c>
      <c r="AM23" s="22"/>
      <c r="AN23" s="22"/>
      <c r="AO23" s="22"/>
      <c r="AP23" s="22"/>
      <c r="AQ23" s="23" t="str">
        <f>IF(COUNT(AM23:AP23)&lt;4,"",SUM(AM23:AP23))</f>
        <v/>
      </c>
      <c r="AR23" s="23" t="str">
        <f>IF(AQ23="","",VLOOKUP(ROUND(AQ23,0),Setup!$A$23:$B$30,2,TRUE))</f>
        <v/>
      </c>
    </row>
    <row r="24" spans="1:44" x14ac:dyDescent="0.25">
      <c r="A24" s="11" t="str">
        <f>IF(Setup!B58="","",Setup!A58)</f>
        <v/>
      </c>
      <c r="B24" s="21" t="str">
        <f>IF(Setup!B58="","",Setup!B58)</f>
        <v/>
      </c>
      <c r="C24" s="22"/>
      <c r="D24" s="22"/>
      <c r="E24" s="22"/>
      <c r="F24" s="22"/>
      <c r="G24" s="23" t="str">
        <f>IF(COUNT(C24:F24)&lt;4,"",SUM(C24:F24))</f>
        <v/>
      </c>
      <c r="H24" s="23" t="str">
        <f>IF(G24="","",VLOOKUP(ROUND(G24,0),Setup!$A$23:$B$30,2,TRUE))</f>
        <v/>
      </c>
      <c r="I24" s="22"/>
      <c r="J24" s="22"/>
      <c r="K24" s="22"/>
      <c r="L24" s="22"/>
      <c r="M24" s="23" t="str">
        <f>IF(COUNT(I24:L24)&lt;4,"",SUM(I24:L24))</f>
        <v/>
      </c>
      <c r="N24" s="23" t="str">
        <f>IF(M24="","",VLOOKUP(ROUND(M24,0),Setup!$A$23:$B$30,2,TRUE))</f>
        <v/>
      </c>
      <c r="O24" s="22"/>
      <c r="P24" s="22"/>
      <c r="Q24" s="22"/>
      <c r="R24" s="22"/>
      <c r="S24" s="23" t="str">
        <f>IF(COUNT(O24:R24)&lt;4,"",SUM(O24:R24))</f>
        <v/>
      </c>
      <c r="T24" s="23" t="str">
        <f>IF(S24="","",VLOOKUP(ROUND(S24,0),Setup!$A$23:$B$30,2,TRUE))</f>
        <v/>
      </c>
      <c r="U24" s="22"/>
      <c r="V24" s="22"/>
      <c r="W24" s="22"/>
      <c r="X24" s="22"/>
      <c r="Y24" s="23" t="str">
        <f>IF(COUNT(U24:X24)&lt;4,"",SUM(U24:X24))</f>
        <v/>
      </c>
      <c r="Z24" s="23" t="str">
        <f>IF(Y24="","",VLOOKUP(ROUND(Y24,0),Setup!$A$23:$B$30,2,TRUE))</f>
        <v/>
      </c>
      <c r="AA24" s="22"/>
      <c r="AB24" s="22"/>
      <c r="AC24" s="22"/>
      <c r="AD24" s="22"/>
      <c r="AE24" s="23" t="str">
        <f>IF(COUNT(AA24:AD24)&lt;4,"",SUM(AA24:AD24))</f>
        <v/>
      </c>
      <c r="AF24" s="23" t="str">
        <f>IF(AE24="","",VLOOKUP(ROUND(AE24,0),Setup!$A$23:$B$30,2,TRUE))</f>
        <v/>
      </c>
      <c r="AG24" s="22"/>
      <c r="AH24" s="22"/>
      <c r="AI24" s="22"/>
      <c r="AJ24" s="22"/>
      <c r="AK24" s="23" t="str">
        <f>IF(COUNT(AG24:AJ24)&lt;4,"",SUM(AG24:AJ24))</f>
        <v/>
      </c>
      <c r="AL24" s="23" t="str">
        <f>IF(AK24="","",VLOOKUP(ROUND(AK24,0),Setup!$A$23:$B$30,2,TRUE))</f>
        <v/>
      </c>
      <c r="AM24" s="22"/>
      <c r="AN24" s="22"/>
      <c r="AO24" s="22"/>
      <c r="AP24" s="22"/>
      <c r="AQ24" s="23" t="str">
        <f>IF(COUNT(AM24:AP24)&lt;4,"",SUM(AM24:AP24))</f>
        <v/>
      </c>
      <c r="AR24" s="23" t="str">
        <f>IF(AQ24="","",VLOOKUP(ROUND(AQ24,0),Setup!$A$23:$B$30,2,TRUE))</f>
        <v/>
      </c>
    </row>
    <row r="25" spans="1:44" x14ac:dyDescent="0.25">
      <c r="A25" s="11" t="str">
        <f>IF(Setup!B59="","",Setup!A59)</f>
        <v/>
      </c>
      <c r="B25" s="21" t="str">
        <f>IF(Setup!B59="","",Setup!B59)</f>
        <v/>
      </c>
      <c r="C25" s="22"/>
      <c r="D25" s="22"/>
      <c r="E25" s="22"/>
      <c r="F25" s="22"/>
      <c r="G25" s="23" t="str">
        <f>IF(COUNT(C25:F25)&lt;4,"",SUM(C25:F25))</f>
        <v/>
      </c>
      <c r="H25" s="23" t="str">
        <f>IF(G25="","",VLOOKUP(ROUND(G25,0),Setup!$A$23:$B$30,2,TRUE))</f>
        <v/>
      </c>
      <c r="I25" s="22"/>
      <c r="J25" s="22"/>
      <c r="K25" s="22"/>
      <c r="L25" s="22"/>
      <c r="M25" s="23" t="str">
        <f>IF(COUNT(I25:L25)&lt;4,"",SUM(I25:L25))</f>
        <v/>
      </c>
      <c r="N25" s="23" t="str">
        <f>IF(M25="","",VLOOKUP(ROUND(M25,0),Setup!$A$23:$B$30,2,TRUE))</f>
        <v/>
      </c>
      <c r="O25" s="22"/>
      <c r="P25" s="22"/>
      <c r="Q25" s="22"/>
      <c r="R25" s="22"/>
      <c r="S25" s="23" t="str">
        <f>IF(COUNT(O25:R25)&lt;4,"",SUM(O25:R25))</f>
        <v/>
      </c>
      <c r="T25" s="23" t="str">
        <f>IF(S25="","",VLOOKUP(ROUND(S25,0),Setup!$A$23:$B$30,2,TRUE))</f>
        <v/>
      </c>
      <c r="U25" s="22"/>
      <c r="V25" s="22"/>
      <c r="W25" s="22"/>
      <c r="X25" s="22"/>
      <c r="Y25" s="23" t="str">
        <f>IF(COUNT(U25:X25)&lt;4,"",SUM(U25:X25))</f>
        <v/>
      </c>
      <c r="Z25" s="23" t="str">
        <f>IF(Y25="","",VLOOKUP(ROUND(Y25,0),Setup!$A$23:$B$30,2,TRUE))</f>
        <v/>
      </c>
      <c r="AA25" s="22"/>
      <c r="AB25" s="22"/>
      <c r="AC25" s="22"/>
      <c r="AD25" s="22"/>
      <c r="AE25" s="23" t="str">
        <f>IF(COUNT(AA25:AD25)&lt;4,"",SUM(AA25:AD25))</f>
        <v/>
      </c>
      <c r="AF25" s="23" t="str">
        <f>IF(AE25="","",VLOOKUP(ROUND(AE25,0),Setup!$A$23:$B$30,2,TRUE))</f>
        <v/>
      </c>
      <c r="AG25" s="22"/>
      <c r="AH25" s="22"/>
      <c r="AI25" s="22"/>
      <c r="AJ25" s="22"/>
      <c r="AK25" s="23" t="str">
        <f>IF(COUNT(AG25:AJ25)&lt;4,"",SUM(AG25:AJ25))</f>
        <v/>
      </c>
      <c r="AL25" s="23" t="str">
        <f>IF(AK25="","",VLOOKUP(ROUND(AK25,0),Setup!$A$23:$B$30,2,TRUE))</f>
        <v/>
      </c>
      <c r="AM25" s="22"/>
      <c r="AN25" s="22"/>
      <c r="AO25" s="22"/>
      <c r="AP25" s="22"/>
      <c r="AQ25" s="23" t="str">
        <f>IF(COUNT(AM25:AP25)&lt;4,"",SUM(AM25:AP25))</f>
        <v/>
      </c>
      <c r="AR25" s="23" t="str">
        <f>IF(AQ25="","",VLOOKUP(ROUND(AQ25,0),Setup!$A$23:$B$30,2,TRUE))</f>
        <v/>
      </c>
    </row>
    <row r="26" spans="1:44" x14ac:dyDescent="0.25">
      <c r="A26" s="11" t="str">
        <f>IF(Setup!B60="","",Setup!A60)</f>
        <v/>
      </c>
      <c r="B26" s="21" t="str">
        <f>IF(Setup!B60="","",Setup!B60)</f>
        <v/>
      </c>
      <c r="C26" s="22"/>
      <c r="D26" s="22"/>
      <c r="E26" s="22"/>
      <c r="F26" s="22"/>
      <c r="G26" s="23" t="str">
        <f>IF(COUNT(C26:F26)&lt;4,"",SUM(C26:F26))</f>
        <v/>
      </c>
      <c r="H26" s="23" t="str">
        <f>IF(G26="","",VLOOKUP(ROUND(G26,0),Setup!$A$23:$B$30,2,TRUE))</f>
        <v/>
      </c>
      <c r="I26" s="22"/>
      <c r="J26" s="22"/>
      <c r="K26" s="22"/>
      <c r="L26" s="22"/>
      <c r="M26" s="23" t="str">
        <f>IF(COUNT(I26:L26)&lt;4,"",SUM(I26:L26))</f>
        <v/>
      </c>
      <c r="N26" s="23" t="str">
        <f>IF(M26="","",VLOOKUP(ROUND(M26,0),Setup!$A$23:$B$30,2,TRUE))</f>
        <v/>
      </c>
      <c r="O26" s="22"/>
      <c r="P26" s="22"/>
      <c r="Q26" s="22"/>
      <c r="R26" s="22"/>
      <c r="S26" s="23" t="str">
        <f>IF(COUNT(O26:R26)&lt;4,"",SUM(O26:R26))</f>
        <v/>
      </c>
      <c r="T26" s="23" t="str">
        <f>IF(S26="","",VLOOKUP(ROUND(S26,0),Setup!$A$23:$B$30,2,TRUE))</f>
        <v/>
      </c>
      <c r="U26" s="22"/>
      <c r="V26" s="22"/>
      <c r="W26" s="22"/>
      <c r="X26" s="22"/>
      <c r="Y26" s="23" t="str">
        <f>IF(COUNT(U26:X26)&lt;4,"",SUM(U26:X26))</f>
        <v/>
      </c>
      <c r="Z26" s="23" t="str">
        <f>IF(Y26="","",VLOOKUP(ROUND(Y26,0),Setup!$A$23:$B$30,2,TRUE))</f>
        <v/>
      </c>
      <c r="AA26" s="22"/>
      <c r="AB26" s="22"/>
      <c r="AC26" s="22"/>
      <c r="AD26" s="22"/>
      <c r="AE26" s="23" t="str">
        <f>IF(COUNT(AA26:AD26)&lt;4,"",SUM(AA26:AD26))</f>
        <v/>
      </c>
      <c r="AF26" s="23" t="str">
        <f>IF(AE26="","",VLOOKUP(ROUND(AE26,0),Setup!$A$23:$B$30,2,TRUE))</f>
        <v/>
      </c>
      <c r="AG26" s="22"/>
      <c r="AH26" s="22"/>
      <c r="AI26" s="22"/>
      <c r="AJ26" s="22"/>
      <c r="AK26" s="23" t="str">
        <f>IF(COUNT(AG26:AJ26)&lt;4,"",SUM(AG26:AJ26))</f>
        <v/>
      </c>
      <c r="AL26" s="23" t="str">
        <f>IF(AK26="","",VLOOKUP(ROUND(AK26,0),Setup!$A$23:$B$30,2,TRUE))</f>
        <v/>
      </c>
      <c r="AM26" s="22"/>
      <c r="AN26" s="22"/>
      <c r="AO26" s="22"/>
      <c r="AP26" s="22"/>
      <c r="AQ26" s="23" t="str">
        <f>IF(COUNT(AM26:AP26)&lt;4,"",SUM(AM26:AP26))</f>
        <v/>
      </c>
      <c r="AR26" s="23" t="str">
        <f>IF(AQ26="","",VLOOKUP(ROUND(AQ26,0),Setup!$A$23:$B$30,2,TRUE))</f>
        <v/>
      </c>
    </row>
    <row r="27" spans="1:44" x14ac:dyDescent="0.25">
      <c r="A27" s="11" t="str">
        <f>IF(Setup!B61="","",Setup!A61)</f>
        <v/>
      </c>
      <c r="B27" s="21" t="str">
        <f>IF(Setup!B61="","",Setup!B61)</f>
        <v/>
      </c>
      <c r="C27" s="22"/>
      <c r="D27" s="22"/>
      <c r="E27" s="22"/>
      <c r="F27" s="22"/>
      <c r="G27" s="23" t="str">
        <f>IF(COUNT(C27:F27)&lt;4,"",SUM(C27:F27))</f>
        <v/>
      </c>
      <c r="H27" s="23" t="str">
        <f>IF(G27="","",VLOOKUP(ROUND(G27,0),Setup!$A$23:$B$30,2,TRUE))</f>
        <v/>
      </c>
      <c r="I27" s="22"/>
      <c r="J27" s="22"/>
      <c r="K27" s="22"/>
      <c r="L27" s="22"/>
      <c r="M27" s="23" t="str">
        <f>IF(COUNT(I27:L27)&lt;4,"",SUM(I27:L27))</f>
        <v/>
      </c>
      <c r="N27" s="23" t="str">
        <f>IF(M27="","",VLOOKUP(ROUND(M27,0),Setup!$A$23:$B$30,2,TRUE))</f>
        <v/>
      </c>
      <c r="O27" s="22"/>
      <c r="P27" s="22"/>
      <c r="Q27" s="22"/>
      <c r="R27" s="22"/>
      <c r="S27" s="23" t="str">
        <f>IF(COUNT(O27:R27)&lt;4,"",SUM(O27:R27))</f>
        <v/>
      </c>
      <c r="T27" s="23" t="str">
        <f>IF(S27="","",VLOOKUP(ROUND(S27,0),Setup!$A$23:$B$30,2,TRUE))</f>
        <v/>
      </c>
      <c r="U27" s="22"/>
      <c r="V27" s="22"/>
      <c r="W27" s="22"/>
      <c r="X27" s="22"/>
      <c r="Y27" s="23" t="str">
        <f>IF(COUNT(U27:X27)&lt;4,"",SUM(U27:X27))</f>
        <v/>
      </c>
      <c r="Z27" s="23" t="str">
        <f>IF(Y27="","",VLOOKUP(ROUND(Y27,0),Setup!$A$23:$B$30,2,TRUE))</f>
        <v/>
      </c>
      <c r="AA27" s="22"/>
      <c r="AB27" s="22"/>
      <c r="AC27" s="22"/>
      <c r="AD27" s="22"/>
      <c r="AE27" s="23" t="str">
        <f>IF(COUNT(AA27:AD27)&lt;4,"",SUM(AA27:AD27))</f>
        <v/>
      </c>
      <c r="AF27" s="23" t="str">
        <f>IF(AE27="","",VLOOKUP(ROUND(AE27,0),Setup!$A$23:$B$30,2,TRUE))</f>
        <v/>
      </c>
      <c r="AG27" s="22"/>
      <c r="AH27" s="22"/>
      <c r="AI27" s="22"/>
      <c r="AJ27" s="22"/>
      <c r="AK27" s="23" t="str">
        <f>IF(COUNT(AG27:AJ27)&lt;4,"",SUM(AG27:AJ27))</f>
        <v/>
      </c>
      <c r="AL27" s="23" t="str">
        <f>IF(AK27="","",VLOOKUP(ROUND(AK27,0),Setup!$A$23:$B$30,2,TRUE))</f>
        <v/>
      </c>
      <c r="AM27" s="22"/>
      <c r="AN27" s="22"/>
      <c r="AO27" s="22"/>
      <c r="AP27" s="22"/>
      <c r="AQ27" s="23" t="str">
        <f>IF(COUNT(AM27:AP27)&lt;4,"",SUM(AM27:AP27))</f>
        <v/>
      </c>
      <c r="AR27" s="23" t="str">
        <f>IF(AQ27="","",VLOOKUP(ROUND(AQ27,0),Setup!$A$23:$B$30,2,TRUE))</f>
        <v/>
      </c>
    </row>
    <row r="28" spans="1:44" x14ac:dyDescent="0.25">
      <c r="A28" s="11" t="str">
        <f>IF(Setup!B62="","",Setup!A62)</f>
        <v/>
      </c>
      <c r="B28" s="21" t="str">
        <f>IF(Setup!B62="","",Setup!B62)</f>
        <v/>
      </c>
      <c r="C28" s="22"/>
      <c r="D28" s="22"/>
      <c r="E28" s="22"/>
      <c r="F28" s="22"/>
      <c r="G28" s="23" t="str">
        <f>IF(COUNT(C28:F28)&lt;4,"",SUM(C28:F28))</f>
        <v/>
      </c>
      <c r="H28" s="23" t="str">
        <f>IF(G28="","",VLOOKUP(ROUND(G28,0),Setup!$A$23:$B$30,2,TRUE))</f>
        <v/>
      </c>
      <c r="I28" s="22"/>
      <c r="J28" s="22"/>
      <c r="K28" s="22"/>
      <c r="L28" s="22"/>
      <c r="M28" s="23" t="str">
        <f>IF(COUNT(I28:L28)&lt;4,"",SUM(I28:L28))</f>
        <v/>
      </c>
      <c r="N28" s="23" t="str">
        <f>IF(M28="","",VLOOKUP(ROUND(M28,0),Setup!$A$23:$B$30,2,TRUE))</f>
        <v/>
      </c>
      <c r="O28" s="22"/>
      <c r="P28" s="22"/>
      <c r="Q28" s="22"/>
      <c r="R28" s="22"/>
      <c r="S28" s="23" t="str">
        <f>IF(COUNT(O28:R28)&lt;4,"",SUM(O28:R28))</f>
        <v/>
      </c>
      <c r="T28" s="23" t="str">
        <f>IF(S28="","",VLOOKUP(ROUND(S28,0),Setup!$A$23:$B$30,2,TRUE))</f>
        <v/>
      </c>
      <c r="U28" s="22"/>
      <c r="V28" s="22"/>
      <c r="W28" s="22"/>
      <c r="X28" s="22"/>
      <c r="Y28" s="23" t="str">
        <f>IF(COUNT(U28:X28)&lt;4,"",SUM(U28:X28))</f>
        <v/>
      </c>
      <c r="Z28" s="23" t="str">
        <f>IF(Y28="","",VLOOKUP(ROUND(Y28,0),Setup!$A$23:$B$30,2,TRUE))</f>
        <v/>
      </c>
      <c r="AA28" s="22"/>
      <c r="AB28" s="22"/>
      <c r="AC28" s="22"/>
      <c r="AD28" s="22"/>
      <c r="AE28" s="23" t="str">
        <f>IF(COUNT(AA28:AD28)&lt;4,"",SUM(AA28:AD28))</f>
        <v/>
      </c>
      <c r="AF28" s="23" t="str">
        <f>IF(AE28="","",VLOOKUP(ROUND(AE28,0),Setup!$A$23:$B$30,2,TRUE))</f>
        <v/>
      </c>
      <c r="AG28" s="22"/>
      <c r="AH28" s="22"/>
      <c r="AI28" s="22"/>
      <c r="AJ28" s="22"/>
      <c r="AK28" s="23" t="str">
        <f>IF(COUNT(AG28:AJ28)&lt;4,"",SUM(AG28:AJ28))</f>
        <v/>
      </c>
      <c r="AL28" s="23" t="str">
        <f>IF(AK28="","",VLOOKUP(ROUND(AK28,0),Setup!$A$23:$B$30,2,TRUE))</f>
        <v/>
      </c>
      <c r="AM28" s="22"/>
      <c r="AN28" s="22"/>
      <c r="AO28" s="22"/>
      <c r="AP28" s="22"/>
      <c r="AQ28" s="23" t="str">
        <f>IF(COUNT(AM28:AP28)&lt;4,"",SUM(AM28:AP28))</f>
        <v/>
      </c>
      <c r="AR28" s="23" t="str">
        <f>IF(AQ28="","",VLOOKUP(ROUND(AQ28,0),Setup!$A$23:$B$30,2,TRUE))</f>
        <v/>
      </c>
    </row>
    <row r="29" spans="1:44" x14ac:dyDescent="0.25">
      <c r="A29" s="11" t="str">
        <f>IF(Setup!B63="","",Setup!A63)</f>
        <v/>
      </c>
      <c r="B29" s="21" t="str">
        <f>IF(Setup!B63="","",Setup!B63)</f>
        <v/>
      </c>
      <c r="C29" s="22"/>
      <c r="D29" s="22"/>
      <c r="E29" s="22"/>
      <c r="F29" s="22"/>
      <c r="G29" s="23" t="str">
        <f>IF(COUNT(C29:F29)&lt;4,"",SUM(C29:F29))</f>
        <v/>
      </c>
      <c r="H29" s="23" t="str">
        <f>IF(G29="","",VLOOKUP(ROUND(G29,0),Setup!$A$23:$B$30,2,TRUE))</f>
        <v/>
      </c>
      <c r="I29" s="22"/>
      <c r="J29" s="22"/>
      <c r="K29" s="22"/>
      <c r="L29" s="22"/>
      <c r="M29" s="23" t="str">
        <f>IF(COUNT(I29:L29)&lt;4,"",SUM(I29:L29))</f>
        <v/>
      </c>
      <c r="N29" s="23" t="str">
        <f>IF(M29="","",VLOOKUP(ROUND(M29,0),Setup!$A$23:$B$30,2,TRUE))</f>
        <v/>
      </c>
      <c r="O29" s="22"/>
      <c r="P29" s="22"/>
      <c r="Q29" s="22"/>
      <c r="R29" s="22"/>
      <c r="S29" s="23" t="str">
        <f>IF(COUNT(O29:R29)&lt;4,"",SUM(O29:R29))</f>
        <v/>
      </c>
      <c r="T29" s="23" t="str">
        <f>IF(S29="","",VLOOKUP(ROUND(S29,0),Setup!$A$23:$B$30,2,TRUE))</f>
        <v/>
      </c>
      <c r="U29" s="22"/>
      <c r="V29" s="22"/>
      <c r="W29" s="22"/>
      <c r="X29" s="22"/>
      <c r="Y29" s="23" t="str">
        <f>IF(COUNT(U29:X29)&lt;4,"",SUM(U29:X29))</f>
        <v/>
      </c>
      <c r="Z29" s="23" t="str">
        <f>IF(Y29="","",VLOOKUP(ROUND(Y29,0),Setup!$A$23:$B$30,2,TRUE))</f>
        <v/>
      </c>
      <c r="AA29" s="22"/>
      <c r="AB29" s="22"/>
      <c r="AC29" s="22"/>
      <c r="AD29" s="22"/>
      <c r="AE29" s="23" t="str">
        <f>IF(COUNT(AA29:AD29)&lt;4,"",SUM(AA29:AD29))</f>
        <v/>
      </c>
      <c r="AF29" s="23" t="str">
        <f>IF(AE29="","",VLOOKUP(ROUND(AE29,0),Setup!$A$23:$B$30,2,TRUE))</f>
        <v/>
      </c>
      <c r="AG29" s="22"/>
      <c r="AH29" s="22"/>
      <c r="AI29" s="22"/>
      <c r="AJ29" s="22"/>
      <c r="AK29" s="23" t="str">
        <f>IF(COUNT(AG29:AJ29)&lt;4,"",SUM(AG29:AJ29))</f>
        <v/>
      </c>
      <c r="AL29" s="23" t="str">
        <f>IF(AK29="","",VLOOKUP(ROUND(AK29,0),Setup!$A$23:$B$30,2,TRUE))</f>
        <v/>
      </c>
      <c r="AM29" s="22"/>
      <c r="AN29" s="22"/>
      <c r="AO29" s="22"/>
      <c r="AP29" s="22"/>
      <c r="AQ29" s="23" t="str">
        <f>IF(COUNT(AM29:AP29)&lt;4,"",SUM(AM29:AP29))</f>
        <v/>
      </c>
      <c r="AR29" s="23" t="str">
        <f>IF(AQ29="","",VLOOKUP(ROUND(AQ29,0),Setup!$A$23:$B$30,2,TRUE))</f>
        <v/>
      </c>
    </row>
    <row r="30" spans="1:44" x14ac:dyDescent="0.25">
      <c r="A30" s="11" t="str">
        <f>IF(Setup!B64="","",Setup!A64)</f>
        <v/>
      </c>
      <c r="B30" s="21" t="str">
        <f>IF(Setup!B64="","",Setup!B64)</f>
        <v/>
      </c>
      <c r="C30" s="22"/>
      <c r="D30" s="22"/>
      <c r="E30" s="22"/>
      <c r="F30" s="22"/>
      <c r="G30" s="23" t="str">
        <f>IF(COUNT(C30:F30)&lt;4,"",SUM(C30:F30))</f>
        <v/>
      </c>
      <c r="H30" s="23" t="str">
        <f>IF(G30="","",VLOOKUP(ROUND(G30,0),Setup!$A$23:$B$30,2,TRUE))</f>
        <v/>
      </c>
      <c r="I30" s="22"/>
      <c r="J30" s="22"/>
      <c r="K30" s="22"/>
      <c r="L30" s="22"/>
      <c r="M30" s="23" t="str">
        <f>IF(COUNT(I30:L30)&lt;4,"",SUM(I30:L30))</f>
        <v/>
      </c>
      <c r="N30" s="23" t="str">
        <f>IF(M30="","",VLOOKUP(ROUND(M30,0),Setup!$A$23:$B$30,2,TRUE))</f>
        <v/>
      </c>
      <c r="O30" s="22"/>
      <c r="P30" s="22"/>
      <c r="Q30" s="22"/>
      <c r="R30" s="22"/>
      <c r="S30" s="23" t="str">
        <f>IF(COUNT(O30:R30)&lt;4,"",SUM(O30:R30))</f>
        <v/>
      </c>
      <c r="T30" s="23" t="str">
        <f>IF(S30="","",VLOOKUP(ROUND(S30,0),Setup!$A$23:$B$30,2,TRUE))</f>
        <v/>
      </c>
      <c r="U30" s="22"/>
      <c r="V30" s="22"/>
      <c r="W30" s="22"/>
      <c r="X30" s="22"/>
      <c r="Y30" s="23" t="str">
        <f>IF(COUNT(U30:X30)&lt;4,"",SUM(U30:X30))</f>
        <v/>
      </c>
      <c r="Z30" s="23" t="str">
        <f>IF(Y30="","",VLOOKUP(ROUND(Y30,0),Setup!$A$23:$B$30,2,TRUE))</f>
        <v/>
      </c>
      <c r="AA30" s="22"/>
      <c r="AB30" s="22"/>
      <c r="AC30" s="22"/>
      <c r="AD30" s="22"/>
      <c r="AE30" s="23" t="str">
        <f>IF(COUNT(AA30:AD30)&lt;4,"",SUM(AA30:AD30))</f>
        <v/>
      </c>
      <c r="AF30" s="23" t="str">
        <f>IF(AE30="","",VLOOKUP(ROUND(AE30,0),Setup!$A$23:$B$30,2,TRUE))</f>
        <v/>
      </c>
      <c r="AG30" s="22"/>
      <c r="AH30" s="22"/>
      <c r="AI30" s="22"/>
      <c r="AJ30" s="22"/>
      <c r="AK30" s="23" t="str">
        <f>IF(COUNT(AG30:AJ30)&lt;4,"",SUM(AG30:AJ30))</f>
        <v/>
      </c>
      <c r="AL30" s="23" t="str">
        <f>IF(AK30="","",VLOOKUP(ROUND(AK30,0),Setup!$A$23:$B$30,2,TRUE))</f>
        <v/>
      </c>
      <c r="AM30" s="22"/>
      <c r="AN30" s="22"/>
      <c r="AO30" s="22"/>
      <c r="AP30" s="22"/>
      <c r="AQ30" s="23" t="str">
        <f>IF(COUNT(AM30:AP30)&lt;4,"",SUM(AM30:AP30))</f>
        <v/>
      </c>
      <c r="AR30" s="23" t="str">
        <f>IF(AQ30="","",VLOOKUP(ROUND(AQ30,0),Setup!$A$23:$B$30,2,TRUE))</f>
        <v/>
      </c>
    </row>
    <row r="31" spans="1:44" x14ac:dyDescent="0.25">
      <c r="A31" s="11" t="str">
        <f>IF(Setup!B65="","",Setup!A65)</f>
        <v/>
      </c>
      <c r="B31" s="21" t="str">
        <f>IF(Setup!B65="","",Setup!B65)</f>
        <v/>
      </c>
      <c r="C31" s="22"/>
      <c r="D31" s="22"/>
      <c r="E31" s="22"/>
      <c r="F31" s="22"/>
      <c r="G31" s="23" t="str">
        <f>IF(COUNT(C31:F31)&lt;4,"",SUM(C31:F31))</f>
        <v/>
      </c>
      <c r="H31" s="23" t="str">
        <f>IF(G31="","",VLOOKUP(ROUND(G31,0),Setup!$A$23:$B$30,2,TRUE))</f>
        <v/>
      </c>
      <c r="I31" s="22"/>
      <c r="J31" s="22"/>
      <c r="K31" s="22"/>
      <c r="L31" s="22"/>
      <c r="M31" s="23" t="str">
        <f>IF(COUNT(I31:L31)&lt;4,"",SUM(I31:L31))</f>
        <v/>
      </c>
      <c r="N31" s="23" t="str">
        <f>IF(M31="","",VLOOKUP(ROUND(M31,0),Setup!$A$23:$B$30,2,TRUE))</f>
        <v/>
      </c>
      <c r="O31" s="22"/>
      <c r="P31" s="22"/>
      <c r="Q31" s="22"/>
      <c r="R31" s="22"/>
      <c r="S31" s="23" t="str">
        <f>IF(COUNT(O31:R31)&lt;4,"",SUM(O31:R31))</f>
        <v/>
      </c>
      <c r="T31" s="23" t="str">
        <f>IF(S31="","",VLOOKUP(ROUND(S31,0),Setup!$A$23:$B$30,2,TRUE))</f>
        <v/>
      </c>
      <c r="U31" s="22"/>
      <c r="V31" s="22"/>
      <c r="W31" s="22"/>
      <c r="X31" s="22"/>
      <c r="Y31" s="23" t="str">
        <f>IF(COUNT(U31:X31)&lt;4,"",SUM(U31:X31))</f>
        <v/>
      </c>
      <c r="Z31" s="23" t="str">
        <f>IF(Y31="","",VLOOKUP(ROUND(Y31,0),Setup!$A$23:$B$30,2,TRUE))</f>
        <v/>
      </c>
      <c r="AA31" s="22"/>
      <c r="AB31" s="22"/>
      <c r="AC31" s="22"/>
      <c r="AD31" s="22"/>
      <c r="AE31" s="23" t="str">
        <f>IF(COUNT(AA31:AD31)&lt;4,"",SUM(AA31:AD31))</f>
        <v/>
      </c>
      <c r="AF31" s="23" t="str">
        <f>IF(AE31="","",VLOOKUP(ROUND(AE31,0),Setup!$A$23:$B$30,2,TRUE))</f>
        <v/>
      </c>
      <c r="AG31" s="22"/>
      <c r="AH31" s="22"/>
      <c r="AI31" s="22"/>
      <c r="AJ31" s="22"/>
      <c r="AK31" s="23" t="str">
        <f>IF(COUNT(AG31:AJ31)&lt;4,"",SUM(AG31:AJ31))</f>
        <v/>
      </c>
      <c r="AL31" s="23" t="str">
        <f>IF(AK31="","",VLOOKUP(ROUND(AK31,0),Setup!$A$23:$B$30,2,TRUE))</f>
        <v/>
      </c>
      <c r="AM31" s="22"/>
      <c r="AN31" s="22"/>
      <c r="AO31" s="22"/>
      <c r="AP31" s="22"/>
      <c r="AQ31" s="23" t="str">
        <f>IF(COUNT(AM31:AP31)&lt;4,"",SUM(AM31:AP31))</f>
        <v/>
      </c>
      <c r="AR31" s="23" t="str">
        <f>IF(AQ31="","",VLOOKUP(ROUND(AQ31,0),Setup!$A$23:$B$30,2,TRUE))</f>
        <v/>
      </c>
    </row>
    <row r="32" spans="1:44" x14ac:dyDescent="0.25">
      <c r="A32" s="11" t="str">
        <f>IF(Setup!B66="","",Setup!A66)</f>
        <v/>
      </c>
      <c r="B32" s="21" t="str">
        <f>IF(Setup!B66="","",Setup!B66)</f>
        <v/>
      </c>
      <c r="C32" s="22"/>
      <c r="D32" s="22"/>
      <c r="E32" s="22"/>
      <c r="F32" s="22"/>
      <c r="G32" s="23" t="str">
        <f>IF(COUNT(C32:F32)&lt;4,"",SUM(C32:F32))</f>
        <v/>
      </c>
      <c r="H32" s="23" t="str">
        <f>IF(G32="","",VLOOKUP(ROUND(G32,0),Setup!$A$23:$B$30,2,TRUE))</f>
        <v/>
      </c>
      <c r="I32" s="22"/>
      <c r="J32" s="22"/>
      <c r="K32" s="22"/>
      <c r="L32" s="22"/>
      <c r="M32" s="23" t="str">
        <f>IF(COUNT(I32:L32)&lt;4,"",SUM(I32:L32))</f>
        <v/>
      </c>
      <c r="N32" s="23" t="str">
        <f>IF(M32="","",VLOOKUP(ROUND(M32,0),Setup!$A$23:$B$30,2,TRUE))</f>
        <v/>
      </c>
      <c r="O32" s="22"/>
      <c r="P32" s="22"/>
      <c r="Q32" s="22"/>
      <c r="R32" s="22"/>
      <c r="S32" s="23" t="str">
        <f>IF(COUNT(O32:R32)&lt;4,"",SUM(O32:R32))</f>
        <v/>
      </c>
      <c r="T32" s="23" t="str">
        <f>IF(S32="","",VLOOKUP(ROUND(S32,0),Setup!$A$23:$B$30,2,TRUE))</f>
        <v/>
      </c>
      <c r="U32" s="22"/>
      <c r="V32" s="22"/>
      <c r="W32" s="22"/>
      <c r="X32" s="22"/>
      <c r="Y32" s="23" t="str">
        <f>IF(COUNT(U32:X32)&lt;4,"",SUM(U32:X32))</f>
        <v/>
      </c>
      <c r="Z32" s="23" t="str">
        <f>IF(Y32="","",VLOOKUP(ROUND(Y32,0),Setup!$A$23:$B$30,2,TRUE))</f>
        <v/>
      </c>
      <c r="AA32" s="22"/>
      <c r="AB32" s="22"/>
      <c r="AC32" s="22"/>
      <c r="AD32" s="22"/>
      <c r="AE32" s="23" t="str">
        <f>IF(COUNT(AA32:AD32)&lt;4,"",SUM(AA32:AD32))</f>
        <v/>
      </c>
      <c r="AF32" s="23" t="str">
        <f>IF(AE32="","",VLOOKUP(ROUND(AE32,0),Setup!$A$23:$B$30,2,TRUE))</f>
        <v/>
      </c>
      <c r="AG32" s="22"/>
      <c r="AH32" s="22"/>
      <c r="AI32" s="22"/>
      <c r="AJ32" s="22"/>
      <c r="AK32" s="23" t="str">
        <f>IF(COUNT(AG32:AJ32)&lt;4,"",SUM(AG32:AJ32))</f>
        <v/>
      </c>
      <c r="AL32" s="23" t="str">
        <f>IF(AK32="","",VLOOKUP(ROUND(AK32,0),Setup!$A$23:$B$30,2,TRUE))</f>
        <v/>
      </c>
      <c r="AM32" s="22"/>
      <c r="AN32" s="22"/>
      <c r="AO32" s="22"/>
      <c r="AP32" s="22"/>
      <c r="AQ32" s="23" t="str">
        <f>IF(COUNT(AM32:AP32)&lt;4,"",SUM(AM32:AP32))</f>
        <v/>
      </c>
      <c r="AR32" s="23" t="str">
        <f>IF(AQ32="","",VLOOKUP(ROUND(AQ32,0),Setup!$A$23:$B$30,2,TRUE))</f>
        <v/>
      </c>
    </row>
    <row r="33" spans="1:44" x14ac:dyDescent="0.25">
      <c r="A33" s="11" t="str">
        <f>IF(Setup!B67="","",Setup!A67)</f>
        <v/>
      </c>
      <c r="B33" s="21" t="str">
        <f>IF(Setup!B67="","",Setup!B67)</f>
        <v/>
      </c>
      <c r="C33" s="22"/>
      <c r="D33" s="22"/>
      <c r="E33" s="22"/>
      <c r="F33" s="22"/>
      <c r="G33" s="23" t="str">
        <f>IF(COUNT(C33:F33)&lt;4,"",SUM(C33:F33))</f>
        <v/>
      </c>
      <c r="H33" s="23" t="str">
        <f>IF(G33="","",VLOOKUP(ROUND(G33,0),Setup!$A$23:$B$30,2,TRUE))</f>
        <v/>
      </c>
      <c r="I33" s="22"/>
      <c r="J33" s="22"/>
      <c r="K33" s="22"/>
      <c r="L33" s="22"/>
      <c r="M33" s="23" t="str">
        <f>IF(COUNT(I33:L33)&lt;4,"",SUM(I33:L33))</f>
        <v/>
      </c>
      <c r="N33" s="23" t="str">
        <f>IF(M33="","",VLOOKUP(ROUND(M33,0),Setup!$A$23:$B$30,2,TRUE))</f>
        <v/>
      </c>
      <c r="O33" s="22"/>
      <c r="P33" s="22"/>
      <c r="Q33" s="22"/>
      <c r="R33" s="22"/>
      <c r="S33" s="23" t="str">
        <f>IF(COUNT(O33:R33)&lt;4,"",SUM(O33:R33))</f>
        <v/>
      </c>
      <c r="T33" s="23" t="str">
        <f>IF(S33="","",VLOOKUP(ROUND(S33,0),Setup!$A$23:$B$30,2,TRUE))</f>
        <v/>
      </c>
      <c r="U33" s="22"/>
      <c r="V33" s="22"/>
      <c r="W33" s="22"/>
      <c r="X33" s="22"/>
      <c r="Y33" s="23" t="str">
        <f>IF(COUNT(U33:X33)&lt;4,"",SUM(U33:X33))</f>
        <v/>
      </c>
      <c r="Z33" s="23" t="str">
        <f>IF(Y33="","",VLOOKUP(ROUND(Y33,0),Setup!$A$23:$B$30,2,TRUE))</f>
        <v/>
      </c>
      <c r="AA33" s="22"/>
      <c r="AB33" s="22"/>
      <c r="AC33" s="22"/>
      <c r="AD33" s="22"/>
      <c r="AE33" s="23" t="str">
        <f>IF(COUNT(AA33:AD33)&lt;4,"",SUM(AA33:AD33))</f>
        <v/>
      </c>
      <c r="AF33" s="23" t="str">
        <f>IF(AE33="","",VLOOKUP(ROUND(AE33,0),Setup!$A$23:$B$30,2,TRUE))</f>
        <v/>
      </c>
      <c r="AG33" s="22"/>
      <c r="AH33" s="22"/>
      <c r="AI33" s="22"/>
      <c r="AJ33" s="22"/>
      <c r="AK33" s="23" t="str">
        <f>IF(COUNT(AG33:AJ33)&lt;4,"",SUM(AG33:AJ33))</f>
        <v/>
      </c>
      <c r="AL33" s="23" t="str">
        <f>IF(AK33="","",VLOOKUP(ROUND(AK33,0),Setup!$A$23:$B$30,2,TRUE))</f>
        <v/>
      </c>
      <c r="AM33" s="22"/>
      <c r="AN33" s="22"/>
      <c r="AO33" s="22"/>
      <c r="AP33" s="22"/>
      <c r="AQ33" s="23" t="str">
        <f>IF(COUNT(AM33:AP33)&lt;4,"",SUM(AM33:AP33))</f>
        <v/>
      </c>
      <c r="AR33" s="23" t="str">
        <f>IF(AQ33="","",VLOOKUP(ROUND(AQ33,0),Setup!$A$23:$B$30,2,TRUE))</f>
        <v/>
      </c>
    </row>
    <row r="34" spans="1:44" x14ac:dyDescent="0.25">
      <c r="A34" s="11" t="str">
        <f>IF(Setup!B68="","",Setup!A68)</f>
        <v/>
      </c>
      <c r="B34" s="21" t="str">
        <f>IF(Setup!B68="","",Setup!B68)</f>
        <v/>
      </c>
      <c r="C34" s="22"/>
      <c r="D34" s="22"/>
      <c r="E34" s="22"/>
      <c r="F34" s="22"/>
      <c r="G34" s="23" t="str">
        <f>IF(COUNT(C34:F34)&lt;4,"",SUM(C34:F34))</f>
        <v/>
      </c>
      <c r="H34" s="23" t="str">
        <f>IF(G34="","",VLOOKUP(ROUND(G34,0),Setup!$A$23:$B$30,2,TRUE))</f>
        <v/>
      </c>
      <c r="I34" s="22"/>
      <c r="J34" s="22"/>
      <c r="K34" s="22"/>
      <c r="L34" s="22"/>
      <c r="M34" s="23" t="str">
        <f>IF(COUNT(I34:L34)&lt;4,"",SUM(I34:L34))</f>
        <v/>
      </c>
      <c r="N34" s="23" t="str">
        <f>IF(M34="","",VLOOKUP(ROUND(M34,0),Setup!$A$23:$B$30,2,TRUE))</f>
        <v/>
      </c>
      <c r="O34" s="22"/>
      <c r="P34" s="22"/>
      <c r="Q34" s="22"/>
      <c r="R34" s="22"/>
      <c r="S34" s="23" t="str">
        <f>IF(COUNT(O34:R34)&lt;4,"",SUM(O34:R34))</f>
        <v/>
      </c>
      <c r="T34" s="23" t="str">
        <f>IF(S34="","",VLOOKUP(ROUND(S34,0),Setup!$A$23:$B$30,2,TRUE))</f>
        <v/>
      </c>
      <c r="U34" s="22"/>
      <c r="V34" s="22"/>
      <c r="W34" s="22"/>
      <c r="X34" s="22"/>
      <c r="Y34" s="23" t="str">
        <f>IF(COUNT(U34:X34)&lt;4,"",SUM(U34:X34))</f>
        <v/>
      </c>
      <c r="Z34" s="23" t="str">
        <f>IF(Y34="","",VLOOKUP(ROUND(Y34,0),Setup!$A$23:$B$30,2,TRUE))</f>
        <v/>
      </c>
      <c r="AA34" s="22"/>
      <c r="AB34" s="22"/>
      <c r="AC34" s="22"/>
      <c r="AD34" s="22"/>
      <c r="AE34" s="23" t="str">
        <f>IF(COUNT(AA34:AD34)&lt;4,"",SUM(AA34:AD34))</f>
        <v/>
      </c>
      <c r="AF34" s="23" t="str">
        <f>IF(AE34="","",VLOOKUP(ROUND(AE34,0),Setup!$A$23:$B$30,2,TRUE))</f>
        <v/>
      </c>
      <c r="AG34" s="22"/>
      <c r="AH34" s="22"/>
      <c r="AI34" s="22"/>
      <c r="AJ34" s="22"/>
      <c r="AK34" s="23" t="str">
        <f>IF(COUNT(AG34:AJ34)&lt;4,"",SUM(AG34:AJ34))</f>
        <v/>
      </c>
      <c r="AL34" s="23" t="str">
        <f>IF(AK34="","",VLOOKUP(ROUND(AK34,0),Setup!$A$23:$B$30,2,TRUE))</f>
        <v/>
      </c>
      <c r="AM34" s="22"/>
      <c r="AN34" s="22"/>
      <c r="AO34" s="22"/>
      <c r="AP34" s="22"/>
      <c r="AQ34" s="23" t="str">
        <f>IF(COUNT(AM34:AP34)&lt;4,"",SUM(AM34:AP34))</f>
        <v/>
      </c>
      <c r="AR34" s="23" t="str">
        <f>IF(AQ34="","",VLOOKUP(ROUND(AQ34,0),Setup!$A$23:$B$30,2,TRUE))</f>
        <v/>
      </c>
    </row>
    <row r="35" spans="1:44" x14ac:dyDescent="0.25">
      <c r="A35" s="11" t="str">
        <f>IF(Setup!B69="","",Setup!A69)</f>
        <v/>
      </c>
      <c r="B35" s="21" t="str">
        <f>IF(Setup!B69="","",Setup!B69)</f>
        <v/>
      </c>
      <c r="C35" s="22"/>
      <c r="D35" s="22"/>
      <c r="E35" s="22"/>
      <c r="F35" s="22"/>
      <c r="G35" s="23" t="str">
        <f>IF(COUNT(C35:F35)&lt;4,"",SUM(C35:F35))</f>
        <v/>
      </c>
      <c r="H35" s="23" t="str">
        <f>IF(G35="","",VLOOKUP(ROUND(G35,0),Setup!$A$23:$B$30,2,TRUE))</f>
        <v/>
      </c>
      <c r="I35" s="22"/>
      <c r="J35" s="22"/>
      <c r="K35" s="22"/>
      <c r="L35" s="22"/>
      <c r="M35" s="23" t="str">
        <f>IF(COUNT(I35:L35)&lt;4,"",SUM(I35:L35))</f>
        <v/>
      </c>
      <c r="N35" s="23" t="str">
        <f>IF(M35="","",VLOOKUP(ROUND(M35,0),Setup!$A$23:$B$30,2,TRUE))</f>
        <v/>
      </c>
      <c r="O35" s="22"/>
      <c r="P35" s="22"/>
      <c r="Q35" s="22"/>
      <c r="R35" s="22"/>
      <c r="S35" s="23" t="str">
        <f>IF(COUNT(O35:R35)&lt;4,"",SUM(O35:R35))</f>
        <v/>
      </c>
      <c r="T35" s="23" t="str">
        <f>IF(S35="","",VLOOKUP(ROUND(S35,0),Setup!$A$23:$B$30,2,TRUE))</f>
        <v/>
      </c>
      <c r="U35" s="22"/>
      <c r="V35" s="22"/>
      <c r="W35" s="22"/>
      <c r="X35" s="22"/>
      <c r="Y35" s="23" t="str">
        <f>IF(COUNT(U35:X35)&lt;4,"",SUM(U35:X35))</f>
        <v/>
      </c>
      <c r="Z35" s="23" t="str">
        <f>IF(Y35="","",VLOOKUP(ROUND(Y35,0),Setup!$A$23:$B$30,2,TRUE))</f>
        <v/>
      </c>
      <c r="AA35" s="22"/>
      <c r="AB35" s="22"/>
      <c r="AC35" s="22"/>
      <c r="AD35" s="22"/>
      <c r="AE35" s="23" t="str">
        <f>IF(COUNT(AA35:AD35)&lt;4,"",SUM(AA35:AD35))</f>
        <v/>
      </c>
      <c r="AF35" s="23" t="str">
        <f>IF(AE35="","",VLOOKUP(ROUND(AE35,0),Setup!$A$23:$B$30,2,TRUE))</f>
        <v/>
      </c>
      <c r="AG35" s="22"/>
      <c r="AH35" s="22"/>
      <c r="AI35" s="22"/>
      <c r="AJ35" s="22"/>
      <c r="AK35" s="23" t="str">
        <f>IF(COUNT(AG35:AJ35)&lt;4,"",SUM(AG35:AJ35))</f>
        <v/>
      </c>
      <c r="AL35" s="23" t="str">
        <f>IF(AK35="","",VLOOKUP(ROUND(AK35,0),Setup!$A$23:$B$30,2,TRUE))</f>
        <v/>
      </c>
      <c r="AM35" s="22"/>
      <c r="AN35" s="22"/>
      <c r="AO35" s="22"/>
      <c r="AP35" s="22"/>
      <c r="AQ35" s="23" t="str">
        <f>IF(COUNT(AM35:AP35)&lt;4,"",SUM(AM35:AP35))</f>
        <v/>
      </c>
      <c r="AR35" s="23" t="str">
        <f>IF(AQ35="","",VLOOKUP(ROUND(AQ35,0),Setup!$A$23:$B$30,2,TRUE))</f>
        <v/>
      </c>
    </row>
    <row r="36" spans="1:44" x14ac:dyDescent="0.25">
      <c r="A36" s="11" t="str">
        <f>IF(Setup!B70="","",Setup!A70)</f>
        <v/>
      </c>
      <c r="B36" s="21" t="str">
        <f>IF(Setup!B70="","",Setup!B70)</f>
        <v/>
      </c>
      <c r="C36" s="22"/>
      <c r="D36" s="22"/>
      <c r="E36" s="22"/>
      <c r="F36" s="22"/>
      <c r="G36" s="23" t="str">
        <f>IF(COUNT(C36:F36)&lt;4,"",SUM(C36:F36))</f>
        <v/>
      </c>
      <c r="H36" s="23" t="str">
        <f>IF(G36="","",VLOOKUP(ROUND(G36,0),Setup!$A$23:$B$30,2,TRUE))</f>
        <v/>
      </c>
      <c r="I36" s="22"/>
      <c r="J36" s="22"/>
      <c r="K36" s="22"/>
      <c r="L36" s="22"/>
      <c r="M36" s="23" t="str">
        <f>IF(COUNT(I36:L36)&lt;4,"",SUM(I36:L36))</f>
        <v/>
      </c>
      <c r="N36" s="23" t="str">
        <f>IF(M36="","",VLOOKUP(ROUND(M36,0),Setup!$A$23:$B$30,2,TRUE))</f>
        <v/>
      </c>
      <c r="O36" s="22"/>
      <c r="P36" s="22"/>
      <c r="Q36" s="22"/>
      <c r="R36" s="22"/>
      <c r="S36" s="23" t="str">
        <f>IF(COUNT(O36:R36)&lt;4,"",SUM(O36:R36))</f>
        <v/>
      </c>
      <c r="T36" s="23" t="str">
        <f>IF(S36="","",VLOOKUP(ROUND(S36,0),Setup!$A$23:$B$30,2,TRUE))</f>
        <v/>
      </c>
      <c r="U36" s="22"/>
      <c r="V36" s="22"/>
      <c r="W36" s="22"/>
      <c r="X36" s="22"/>
      <c r="Y36" s="23" t="str">
        <f>IF(COUNT(U36:X36)&lt;4,"",SUM(U36:X36))</f>
        <v/>
      </c>
      <c r="Z36" s="23" t="str">
        <f>IF(Y36="","",VLOOKUP(ROUND(Y36,0),Setup!$A$23:$B$30,2,TRUE))</f>
        <v/>
      </c>
      <c r="AA36" s="22"/>
      <c r="AB36" s="22"/>
      <c r="AC36" s="22"/>
      <c r="AD36" s="22"/>
      <c r="AE36" s="23" t="str">
        <f>IF(COUNT(AA36:AD36)&lt;4,"",SUM(AA36:AD36))</f>
        <v/>
      </c>
      <c r="AF36" s="23" t="str">
        <f>IF(AE36="","",VLOOKUP(ROUND(AE36,0),Setup!$A$23:$B$30,2,TRUE))</f>
        <v/>
      </c>
      <c r="AG36" s="22"/>
      <c r="AH36" s="22"/>
      <c r="AI36" s="22"/>
      <c r="AJ36" s="22"/>
      <c r="AK36" s="23" t="str">
        <f>IF(COUNT(AG36:AJ36)&lt;4,"",SUM(AG36:AJ36))</f>
        <v/>
      </c>
      <c r="AL36" s="23" t="str">
        <f>IF(AK36="","",VLOOKUP(ROUND(AK36,0),Setup!$A$23:$B$30,2,TRUE))</f>
        <v/>
      </c>
      <c r="AM36" s="22"/>
      <c r="AN36" s="22"/>
      <c r="AO36" s="22"/>
      <c r="AP36" s="22"/>
      <c r="AQ36" s="23" t="str">
        <f>IF(COUNT(AM36:AP36)&lt;4,"",SUM(AM36:AP36))</f>
        <v/>
      </c>
      <c r="AR36" s="23" t="str">
        <f>IF(AQ36="","",VLOOKUP(ROUND(AQ36,0),Setup!$A$23:$B$30,2,TRUE))</f>
        <v/>
      </c>
    </row>
    <row r="37" spans="1:44" x14ac:dyDescent="0.25">
      <c r="A37" s="11" t="str">
        <f>IF(Setup!B71="","",Setup!A71)</f>
        <v/>
      </c>
      <c r="B37" s="21" t="str">
        <f>IF(Setup!B71="","",Setup!B71)</f>
        <v/>
      </c>
      <c r="C37" s="22"/>
      <c r="D37" s="22"/>
      <c r="E37" s="22"/>
      <c r="F37" s="22"/>
      <c r="G37" s="23" t="str">
        <f>IF(COUNT(C37:F37)&lt;4,"",SUM(C37:F37))</f>
        <v/>
      </c>
      <c r="H37" s="23" t="str">
        <f>IF(G37="","",VLOOKUP(ROUND(G37,0),Setup!$A$23:$B$30,2,TRUE))</f>
        <v/>
      </c>
      <c r="I37" s="22"/>
      <c r="J37" s="22"/>
      <c r="K37" s="22"/>
      <c r="L37" s="22"/>
      <c r="M37" s="23" t="str">
        <f>IF(COUNT(I37:L37)&lt;4,"",SUM(I37:L37))</f>
        <v/>
      </c>
      <c r="N37" s="23" t="str">
        <f>IF(M37="","",VLOOKUP(ROUND(M37,0),Setup!$A$23:$B$30,2,TRUE))</f>
        <v/>
      </c>
      <c r="O37" s="22"/>
      <c r="P37" s="22"/>
      <c r="Q37" s="22"/>
      <c r="R37" s="22"/>
      <c r="S37" s="23" t="str">
        <f>IF(COUNT(O37:R37)&lt;4,"",SUM(O37:R37))</f>
        <v/>
      </c>
      <c r="T37" s="23" t="str">
        <f>IF(S37="","",VLOOKUP(ROUND(S37,0),Setup!$A$23:$B$30,2,TRUE))</f>
        <v/>
      </c>
      <c r="U37" s="22"/>
      <c r="V37" s="22"/>
      <c r="W37" s="22"/>
      <c r="X37" s="22"/>
      <c r="Y37" s="23" t="str">
        <f>IF(COUNT(U37:X37)&lt;4,"",SUM(U37:X37))</f>
        <v/>
      </c>
      <c r="Z37" s="23" t="str">
        <f>IF(Y37="","",VLOOKUP(ROUND(Y37,0),Setup!$A$23:$B$30,2,TRUE))</f>
        <v/>
      </c>
      <c r="AA37" s="22"/>
      <c r="AB37" s="22"/>
      <c r="AC37" s="22"/>
      <c r="AD37" s="22"/>
      <c r="AE37" s="23" t="str">
        <f>IF(COUNT(AA37:AD37)&lt;4,"",SUM(AA37:AD37))</f>
        <v/>
      </c>
      <c r="AF37" s="23" t="str">
        <f>IF(AE37="","",VLOOKUP(ROUND(AE37,0),Setup!$A$23:$B$30,2,TRUE))</f>
        <v/>
      </c>
      <c r="AG37" s="22"/>
      <c r="AH37" s="22"/>
      <c r="AI37" s="22"/>
      <c r="AJ37" s="22"/>
      <c r="AK37" s="23" t="str">
        <f>IF(COUNT(AG37:AJ37)&lt;4,"",SUM(AG37:AJ37))</f>
        <v/>
      </c>
      <c r="AL37" s="23" t="str">
        <f>IF(AK37="","",VLOOKUP(ROUND(AK37,0),Setup!$A$23:$B$30,2,TRUE))</f>
        <v/>
      </c>
      <c r="AM37" s="22"/>
      <c r="AN37" s="22"/>
      <c r="AO37" s="22"/>
      <c r="AP37" s="22"/>
      <c r="AQ37" s="23" t="str">
        <f>IF(COUNT(AM37:AP37)&lt;4,"",SUM(AM37:AP37))</f>
        <v/>
      </c>
      <c r="AR37" s="23" t="str">
        <f>IF(AQ37="","",VLOOKUP(ROUND(AQ37,0),Setup!$A$23:$B$30,2,TRUE))</f>
        <v/>
      </c>
    </row>
    <row r="38" spans="1:44" x14ac:dyDescent="0.25">
      <c r="A38" s="11" t="str">
        <f>IF(Setup!B72="","",Setup!A72)</f>
        <v/>
      </c>
      <c r="B38" s="21" t="str">
        <f>IF(Setup!B72="","",Setup!B72)</f>
        <v/>
      </c>
      <c r="C38" s="22"/>
      <c r="D38" s="22"/>
      <c r="E38" s="22"/>
      <c r="F38" s="22"/>
      <c r="G38" s="23" t="str">
        <f>IF(COUNT(C38:F38)&lt;4,"",SUM(C38:F38))</f>
        <v/>
      </c>
      <c r="H38" s="23" t="str">
        <f>IF(G38="","",VLOOKUP(ROUND(G38,0),Setup!$A$23:$B$30,2,TRUE))</f>
        <v/>
      </c>
      <c r="I38" s="22"/>
      <c r="J38" s="22"/>
      <c r="K38" s="22"/>
      <c r="L38" s="22"/>
      <c r="M38" s="23" t="str">
        <f>IF(COUNT(I38:L38)&lt;4,"",SUM(I38:L38))</f>
        <v/>
      </c>
      <c r="N38" s="23" t="str">
        <f>IF(M38="","",VLOOKUP(ROUND(M38,0),Setup!$A$23:$B$30,2,TRUE))</f>
        <v/>
      </c>
      <c r="O38" s="22"/>
      <c r="P38" s="22"/>
      <c r="Q38" s="22"/>
      <c r="R38" s="22"/>
      <c r="S38" s="23" t="str">
        <f>IF(COUNT(O38:R38)&lt;4,"",SUM(O38:R38))</f>
        <v/>
      </c>
      <c r="T38" s="23" t="str">
        <f>IF(S38="","",VLOOKUP(ROUND(S38,0),Setup!$A$23:$B$30,2,TRUE))</f>
        <v/>
      </c>
      <c r="U38" s="22"/>
      <c r="V38" s="22"/>
      <c r="W38" s="22"/>
      <c r="X38" s="22"/>
      <c r="Y38" s="23" t="str">
        <f>IF(COUNT(U38:X38)&lt;4,"",SUM(U38:X38))</f>
        <v/>
      </c>
      <c r="Z38" s="23" t="str">
        <f>IF(Y38="","",VLOOKUP(ROUND(Y38,0),Setup!$A$23:$B$30,2,TRUE))</f>
        <v/>
      </c>
      <c r="AA38" s="22"/>
      <c r="AB38" s="22"/>
      <c r="AC38" s="22"/>
      <c r="AD38" s="22"/>
      <c r="AE38" s="23" t="str">
        <f>IF(COUNT(AA38:AD38)&lt;4,"",SUM(AA38:AD38))</f>
        <v/>
      </c>
      <c r="AF38" s="23" t="str">
        <f>IF(AE38="","",VLOOKUP(ROUND(AE38,0),Setup!$A$23:$B$30,2,TRUE))</f>
        <v/>
      </c>
      <c r="AG38" s="22"/>
      <c r="AH38" s="22"/>
      <c r="AI38" s="22"/>
      <c r="AJ38" s="22"/>
      <c r="AK38" s="23" t="str">
        <f>IF(COUNT(AG38:AJ38)&lt;4,"",SUM(AG38:AJ38))</f>
        <v/>
      </c>
      <c r="AL38" s="23" t="str">
        <f>IF(AK38="","",VLOOKUP(ROUND(AK38,0),Setup!$A$23:$B$30,2,TRUE))</f>
        <v/>
      </c>
      <c r="AM38" s="22"/>
      <c r="AN38" s="22"/>
      <c r="AO38" s="22"/>
      <c r="AP38" s="22"/>
      <c r="AQ38" s="23" t="str">
        <f>IF(COUNT(AM38:AP38)&lt;4,"",SUM(AM38:AP38))</f>
        <v/>
      </c>
      <c r="AR38" s="23" t="str">
        <f>IF(AQ38="","",VLOOKUP(ROUND(AQ38,0),Setup!$A$23:$B$30,2,TRUE))</f>
        <v/>
      </c>
    </row>
    <row r="39" spans="1:44" x14ac:dyDescent="0.25">
      <c r="A39" s="11" t="str">
        <f>IF(Setup!B73="","",Setup!A73)</f>
        <v/>
      </c>
      <c r="B39" s="21" t="str">
        <f>IF(Setup!B73="","",Setup!B73)</f>
        <v/>
      </c>
      <c r="C39" s="22"/>
      <c r="D39" s="22"/>
      <c r="E39" s="22"/>
      <c r="F39" s="22"/>
      <c r="G39" s="23" t="str">
        <f>IF(COUNT(C39:F39)&lt;4,"",SUM(C39:F39))</f>
        <v/>
      </c>
      <c r="H39" s="23" t="str">
        <f>IF(G39="","",VLOOKUP(ROUND(G39,0),Setup!$A$23:$B$30,2,TRUE))</f>
        <v/>
      </c>
      <c r="I39" s="22"/>
      <c r="J39" s="22"/>
      <c r="K39" s="22"/>
      <c r="L39" s="22"/>
      <c r="M39" s="23" t="str">
        <f>IF(COUNT(I39:L39)&lt;4,"",SUM(I39:L39))</f>
        <v/>
      </c>
      <c r="N39" s="23" t="str">
        <f>IF(M39="","",VLOOKUP(ROUND(M39,0),Setup!$A$23:$B$30,2,TRUE))</f>
        <v/>
      </c>
      <c r="O39" s="22"/>
      <c r="P39" s="22"/>
      <c r="Q39" s="22"/>
      <c r="R39" s="22"/>
      <c r="S39" s="23" t="str">
        <f>IF(COUNT(O39:R39)&lt;4,"",SUM(O39:R39))</f>
        <v/>
      </c>
      <c r="T39" s="23" t="str">
        <f>IF(S39="","",VLOOKUP(ROUND(S39,0),Setup!$A$23:$B$30,2,TRUE))</f>
        <v/>
      </c>
      <c r="U39" s="22"/>
      <c r="V39" s="22"/>
      <c r="W39" s="22"/>
      <c r="X39" s="22"/>
      <c r="Y39" s="23" t="str">
        <f>IF(COUNT(U39:X39)&lt;4,"",SUM(U39:X39))</f>
        <v/>
      </c>
      <c r="Z39" s="23" t="str">
        <f>IF(Y39="","",VLOOKUP(ROUND(Y39,0),Setup!$A$23:$B$30,2,TRUE))</f>
        <v/>
      </c>
      <c r="AA39" s="22"/>
      <c r="AB39" s="22"/>
      <c r="AC39" s="22"/>
      <c r="AD39" s="22"/>
      <c r="AE39" s="23" t="str">
        <f>IF(COUNT(AA39:AD39)&lt;4,"",SUM(AA39:AD39))</f>
        <v/>
      </c>
      <c r="AF39" s="23" t="str">
        <f>IF(AE39="","",VLOOKUP(ROUND(AE39,0),Setup!$A$23:$B$30,2,TRUE))</f>
        <v/>
      </c>
      <c r="AG39" s="22"/>
      <c r="AH39" s="22"/>
      <c r="AI39" s="22"/>
      <c r="AJ39" s="22"/>
      <c r="AK39" s="23" t="str">
        <f>IF(COUNT(AG39:AJ39)&lt;4,"",SUM(AG39:AJ39))</f>
        <v/>
      </c>
      <c r="AL39" s="23" t="str">
        <f>IF(AK39="","",VLOOKUP(ROUND(AK39,0),Setup!$A$23:$B$30,2,TRUE))</f>
        <v/>
      </c>
      <c r="AM39" s="22"/>
      <c r="AN39" s="22"/>
      <c r="AO39" s="22"/>
      <c r="AP39" s="22"/>
      <c r="AQ39" s="23" t="str">
        <f>IF(COUNT(AM39:AP39)&lt;4,"",SUM(AM39:AP39))</f>
        <v/>
      </c>
      <c r="AR39" s="23" t="str">
        <f>IF(AQ39="","",VLOOKUP(ROUND(AQ39,0),Setup!$A$23:$B$30,2,TRUE))</f>
        <v/>
      </c>
    </row>
    <row r="40" spans="1:44" x14ac:dyDescent="0.25">
      <c r="A40" s="11" t="str">
        <f>IF(Setup!B74="","",Setup!A74)</f>
        <v/>
      </c>
      <c r="B40" s="21" t="str">
        <f>IF(Setup!B74="","",Setup!B74)</f>
        <v/>
      </c>
      <c r="C40" s="22"/>
      <c r="D40" s="22"/>
      <c r="E40" s="22"/>
      <c r="F40" s="22"/>
      <c r="G40" s="23" t="str">
        <f>IF(COUNT(C40:F40)&lt;4,"",SUM(C40:F40))</f>
        <v/>
      </c>
      <c r="H40" s="23" t="str">
        <f>IF(G40="","",VLOOKUP(ROUND(G40,0),Setup!$A$23:$B$30,2,TRUE))</f>
        <v/>
      </c>
      <c r="I40" s="22"/>
      <c r="J40" s="22"/>
      <c r="K40" s="22"/>
      <c r="L40" s="22"/>
      <c r="M40" s="23" t="str">
        <f>IF(COUNT(I40:L40)&lt;4,"",SUM(I40:L40))</f>
        <v/>
      </c>
      <c r="N40" s="23" t="str">
        <f>IF(M40="","",VLOOKUP(ROUND(M40,0),Setup!$A$23:$B$30,2,TRUE))</f>
        <v/>
      </c>
      <c r="O40" s="22"/>
      <c r="P40" s="22"/>
      <c r="Q40" s="22"/>
      <c r="R40" s="22"/>
      <c r="S40" s="23" t="str">
        <f>IF(COUNT(O40:R40)&lt;4,"",SUM(O40:R40))</f>
        <v/>
      </c>
      <c r="T40" s="23" t="str">
        <f>IF(S40="","",VLOOKUP(ROUND(S40,0),Setup!$A$23:$B$30,2,TRUE))</f>
        <v/>
      </c>
      <c r="U40" s="22"/>
      <c r="V40" s="22"/>
      <c r="W40" s="22"/>
      <c r="X40" s="22"/>
      <c r="Y40" s="23" t="str">
        <f>IF(COUNT(U40:X40)&lt;4,"",SUM(U40:X40))</f>
        <v/>
      </c>
      <c r="Z40" s="23" t="str">
        <f>IF(Y40="","",VLOOKUP(ROUND(Y40,0),Setup!$A$23:$B$30,2,TRUE))</f>
        <v/>
      </c>
      <c r="AA40" s="22"/>
      <c r="AB40" s="22"/>
      <c r="AC40" s="22"/>
      <c r="AD40" s="22"/>
      <c r="AE40" s="23" t="str">
        <f>IF(COUNT(AA40:AD40)&lt;4,"",SUM(AA40:AD40))</f>
        <v/>
      </c>
      <c r="AF40" s="23" t="str">
        <f>IF(AE40="","",VLOOKUP(ROUND(AE40,0),Setup!$A$23:$B$30,2,TRUE))</f>
        <v/>
      </c>
      <c r="AG40" s="22"/>
      <c r="AH40" s="22"/>
      <c r="AI40" s="22"/>
      <c r="AJ40" s="22"/>
      <c r="AK40" s="23" t="str">
        <f>IF(COUNT(AG40:AJ40)&lt;4,"",SUM(AG40:AJ40))</f>
        <v/>
      </c>
      <c r="AL40" s="23" t="str">
        <f>IF(AK40="","",VLOOKUP(ROUND(AK40,0),Setup!$A$23:$B$30,2,TRUE))</f>
        <v/>
      </c>
      <c r="AM40" s="22"/>
      <c r="AN40" s="22"/>
      <c r="AO40" s="22"/>
      <c r="AP40" s="22"/>
      <c r="AQ40" s="23" t="str">
        <f>IF(COUNT(AM40:AP40)&lt;4,"",SUM(AM40:AP40))</f>
        <v/>
      </c>
      <c r="AR40" s="23" t="str">
        <f>IF(AQ40="","",VLOOKUP(ROUND(AQ40,0),Setup!$A$23:$B$30,2,TRUE))</f>
        <v/>
      </c>
    </row>
    <row r="41" spans="1:44" x14ac:dyDescent="0.25">
      <c r="A41" s="11" t="str">
        <f>IF(Setup!B75="","",Setup!A75)</f>
        <v/>
      </c>
      <c r="B41" s="21" t="str">
        <f>IF(Setup!B75="","",Setup!B75)</f>
        <v/>
      </c>
      <c r="C41" s="22"/>
      <c r="D41" s="22"/>
      <c r="E41" s="22"/>
      <c r="F41" s="22"/>
      <c r="G41" s="23" t="str">
        <f>IF(COUNT(C41:F41)&lt;4,"",SUM(C41:F41))</f>
        <v/>
      </c>
      <c r="H41" s="23" t="str">
        <f>IF(G41="","",VLOOKUP(ROUND(G41,0),Setup!$A$23:$B$30,2,TRUE))</f>
        <v/>
      </c>
      <c r="I41" s="22"/>
      <c r="J41" s="22"/>
      <c r="K41" s="22"/>
      <c r="L41" s="22"/>
      <c r="M41" s="23" t="str">
        <f>IF(COUNT(I41:L41)&lt;4,"",SUM(I41:L41))</f>
        <v/>
      </c>
      <c r="N41" s="23" t="str">
        <f>IF(M41="","",VLOOKUP(ROUND(M41,0),Setup!$A$23:$B$30,2,TRUE))</f>
        <v/>
      </c>
      <c r="O41" s="22"/>
      <c r="P41" s="22"/>
      <c r="Q41" s="22"/>
      <c r="R41" s="22"/>
      <c r="S41" s="23" t="str">
        <f>IF(COUNT(O41:R41)&lt;4,"",SUM(O41:R41))</f>
        <v/>
      </c>
      <c r="T41" s="23" t="str">
        <f>IF(S41="","",VLOOKUP(ROUND(S41,0),Setup!$A$23:$B$30,2,TRUE))</f>
        <v/>
      </c>
      <c r="U41" s="22"/>
      <c r="V41" s="22"/>
      <c r="W41" s="22"/>
      <c r="X41" s="22"/>
      <c r="Y41" s="23" t="str">
        <f>IF(COUNT(U41:X41)&lt;4,"",SUM(U41:X41))</f>
        <v/>
      </c>
      <c r="Z41" s="23" t="str">
        <f>IF(Y41="","",VLOOKUP(ROUND(Y41,0),Setup!$A$23:$B$30,2,TRUE))</f>
        <v/>
      </c>
      <c r="AA41" s="22"/>
      <c r="AB41" s="22"/>
      <c r="AC41" s="22"/>
      <c r="AD41" s="22"/>
      <c r="AE41" s="23" t="str">
        <f>IF(COUNT(AA41:AD41)&lt;4,"",SUM(AA41:AD41))</f>
        <v/>
      </c>
      <c r="AF41" s="23" t="str">
        <f>IF(AE41="","",VLOOKUP(ROUND(AE41,0),Setup!$A$23:$B$30,2,TRUE))</f>
        <v/>
      </c>
      <c r="AG41" s="22"/>
      <c r="AH41" s="22"/>
      <c r="AI41" s="22"/>
      <c r="AJ41" s="22"/>
      <c r="AK41" s="23" t="str">
        <f>IF(COUNT(AG41:AJ41)&lt;4,"",SUM(AG41:AJ41))</f>
        <v/>
      </c>
      <c r="AL41" s="23" t="str">
        <f>IF(AK41="","",VLOOKUP(ROUND(AK41,0),Setup!$A$23:$B$30,2,TRUE))</f>
        <v/>
      </c>
      <c r="AM41" s="22"/>
      <c r="AN41" s="22"/>
      <c r="AO41" s="22"/>
      <c r="AP41" s="22"/>
      <c r="AQ41" s="23" t="str">
        <f>IF(COUNT(AM41:AP41)&lt;4,"",SUM(AM41:AP41))</f>
        <v/>
      </c>
      <c r="AR41" s="23" t="str">
        <f>IF(AQ41="","",VLOOKUP(ROUND(AQ41,0),Setup!$A$23:$B$30,2,TRUE))</f>
        <v/>
      </c>
    </row>
    <row r="42" spans="1:44" x14ac:dyDescent="0.25">
      <c r="A42" s="11" t="str">
        <f>IF(Setup!B76="","",Setup!A76)</f>
        <v/>
      </c>
      <c r="B42" s="21" t="str">
        <f>IF(Setup!B76="","",Setup!B76)</f>
        <v/>
      </c>
      <c r="C42" s="22"/>
      <c r="D42" s="22"/>
      <c r="E42" s="22"/>
      <c r="F42" s="22"/>
      <c r="G42" s="23" t="str">
        <f>IF(COUNT(C42:F42)&lt;4,"",SUM(C42:F42))</f>
        <v/>
      </c>
      <c r="H42" s="23" t="str">
        <f>IF(G42="","",VLOOKUP(ROUND(G42,0),Setup!$A$23:$B$30,2,TRUE))</f>
        <v/>
      </c>
      <c r="I42" s="22"/>
      <c r="J42" s="22"/>
      <c r="K42" s="22"/>
      <c r="L42" s="22"/>
      <c r="M42" s="23" t="str">
        <f>IF(COUNT(I42:L42)&lt;4,"",SUM(I42:L42))</f>
        <v/>
      </c>
      <c r="N42" s="23" t="str">
        <f>IF(M42="","",VLOOKUP(ROUND(M42,0),Setup!$A$23:$B$30,2,TRUE))</f>
        <v/>
      </c>
      <c r="O42" s="22"/>
      <c r="P42" s="22"/>
      <c r="Q42" s="22"/>
      <c r="R42" s="22"/>
      <c r="S42" s="23" t="str">
        <f>IF(COUNT(O42:R42)&lt;4,"",SUM(O42:R42))</f>
        <v/>
      </c>
      <c r="T42" s="23" t="str">
        <f>IF(S42="","",VLOOKUP(ROUND(S42,0),Setup!$A$23:$B$30,2,TRUE))</f>
        <v/>
      </c>
      <c r="U42" s="22"/>
      <c r="V42" s="22"/>
      <c r="W42" s="22"/>
      <c r="X42" s="22"/>
      <c r="Y42" s="23" t="str">
        <f>IF(COUNT(U42:X42)&lt;4,"",SUM(U42:X42))</f>
        <v/>
      </c>
      <c r="Z42" s="23" t="str">
        <f>IF(Y42="","",VLOOKUP(ROUND(Y42,0),Setup!$A$23:$B$30,2,TRUE))</f>
        <v/>
      </c>
      <c r="AA42" s="22"/>
      <c r="AB42" s="22"/>
      <c r="AC42" s="22"/>
      <c r="AD42" s="22"/>
      <c r="AE42" s="23" t="str">
        <f>IF(COUNT(AA42:AD42)&lt;4,"",SUM(AA42:AD42))</f>
        <v/>
      </c>
      <c r="AF42" s="23" t="str">
        <f>IF(AE42="","",VLOOKUP(ROUND(AE42,0),Setup!$A$23:$B$30,2,TRUE))</f>
        <v/>
      </c>
      <c r="AG42" s="22"/>
      <c r="AH42" s="22"/>
      <c r="AI42" s="22"/>
      <c r="AJ42" s="22"/>
      <c r="AK42" s="23" t="str">
        <f>IF(COUNT(AG42:AJ42)&lt;4,"",SUM(AG42:AJ42))</f>
        <v/>
      </c>
      <c r="AL42" s="23" t="str">
        <f>IF(AK42="","",VLOOKUP(ROUND(AK42,0),Setup!$A$23:$B$30,2,TRUE))</f>
        <v/>
      </c>
      <c r="AM42" s="22"/>
      <c r="AN42" s="22"/>
      <c r="AO42" s="22"/>
      <c r="AP42" s="22"/>
      <c r="AQ42" s="23" t="str">
        <f>IF(COUNT(AM42:AP42)&lt;4,"",SUM(AM42:AP42))</f>
        <v/>
      </c>
      <c r="AR42" s="23" t="str">
        <f>IF(AQ42="","",VLOOKUP(ROUND(AQ42,0),Setup!$A$23:$B$30,2,TRUE))</f>
        <v/>
      </c>
    </row>
    <row r="43" spans="1:44" x14ac:dyDescent="0.25">
      <c r="A43" s="11" t="str">
        <f>IF(Setup!B77="","",Setup!A77)</f>
        <v/>
      </c>
      <c r="B43" s="21" t="str">
        <f>IF(Setup!B77="","",Setup!B77)</f>
        <v/>
      </c>
      <c r="C43" s="22"/>
      <c r="D43" s="22"/>
      <c r="E43" s="22"/>
      <c r="F43" s="22"/>
      <c r="G43" s="23" t="str">
        <f>IF(COUNT(C43:F43)&lt;4,"",SUM(C43:F43))</f>
        <v/>
      </c>
      <c r="H43" s="23" t="str">
        <f>IF(G43="","",VLOOKUP(ROUND(G43,0),Setup!$A$23:$B$30,2,TRUE))</f>
        <v/>
      </c>
      <c r="I43" s="22"/>
      <c r="J43" s="22"/>
      <c r="K43" s="22"/>
      <c r="L43" s="22"/>
      <c r="M43" s="23" t="str">
        <f>IF(COUNT(I43:L43)&lt;4,"",SUM(I43:L43))</f>
        <v/>
      </c>
      <c r="N43" s="23" t="str">
        <f>IF(M43="","",VLOOKUP(ROUND(M43,0),Setup!$A$23:$B$30,2,TRUE))</f>
        <v/>
      </c>
      <c r="O43" s="22"/>
      <c r="P43" s="22"/>
      <c r="Q43" s="22"/>
      <c r="R43" s="22"/>
      <c r="S43" s="23" t="str">
        <f>IF(COUNT(O43:R43)&lt;4,"",SUM(O43:R43))</f>
        <v/>
      </c>
      <c r="T43" s="23" t="str">
        <f>IF(S43="","",VLOOKUP(ROUND(S43,0),Setup!$A$23:$B$30,2,TRUE))</f>
        <v/>
      </c>
      <c r="U43" s="22"/>
      <c r="V43" s="22"/>
      <c r="W43" s="22"/>
      <c r="X43" s="22"/>
      <c r="Y43" s="23" t="str">
        <f>IF(COUNT(U43:X43)&lt;4,"",SUM(U43:X43))</f>
        <v/>
      </c>
      <c r="Z43" s="23" t="str">
        <f>IF(Y43="","",VLOOKUP(ROUND(Y43,0),Setup!$A$23:$B$30,2,TRUE))</f>
        <v/>
      </c>
      <c r="AA43" s="22"/>
      <c r="AB43" s="22"/>
      <c r="AC43" s="22"/>
      <c r="AD43" s="22"/>
      <c r="AE43" s="23" t="str">
        <f>IF(COUNT(AA43:AD43)&lt;4,"",SUM(AA43:AD43))</f>
        <v/>
      </c>
      <c r="AF43" s="23" t="str">
        <f>IF(AE43="","",VLOOKUP(ROUND(AE43,0),Setup!$A$23:$B$30,2,TRUE))</f>
        <v/>
      </c>
      <c r="AG43" s="22"/>
      <c r="AH43" s="22"/>
      <c r="AI43" s="22"/>
      <c r="AJ43" s="22"/>
      <c r="AK43" s="23" t="str">
        <f>IF(COUNT(AG43:AJ43)&lt;4,"",SUM(AG43:AJ43))</f>
        <v/>
      </c>
      <c r="AL43" s="23" t="str">
        <f>IF(AK43="","",VLOOKUP(ROUND(AK43,0),Setup!$A$23:$B$30,2,TRUE))</f>
        <v/>
      </c>
      <c r="AM43" s="22"/>
      <c r="AN43" s="22"/>
      <c r="AO43" s="22"/>
      <c r="AP43" s="22"/>
      <c r="AQ43" s="23" t="str">
        <f>IF(COUNT(AM43:AP43)&lt;4,"",SUM(AM43:AP43))</f>
        <v/>
      </c>
      <c r="AR43" s="23" t="str">
        <f>IF(AQ43="","",VLOOKUP(ROUND(AQ43,0),Setup!$A$23:$B$30,2,TRUE))</f>
        <v/>
      </c>
    </row>
    <row r="44" spans="1:44" x14ac:dyDescent="0.25">
      <c r="A44" s="11" t="str">
        <f>IF(Setup!B78="","",Setup!A78)</f>
        <v/>
      </c>
      <c r="B44" s="21" t="str">
        <f>IF(Setup!B78="","",Setup!B78)</f>
        <v/>
      </c>
      <c r="C44" s="22"/>
      <c r="D44" s="22"/>
      <c r="E44" s="22"/>
      <c r="F44" s="22"/>
      <c r="G44" s="23" t="str">
        <f>IF(COUNT(C44:F44)&lt;4,"",SUM(C44:F44))</f>
        <v/>
      </c>
      <c r="H44" s="23" t="str">
        <f>IF(G44="","",VLOOKUP(ROUND(G44,0),Setup!$A$23:$B$30,2,TRUE))</f>
        <v/>
      </c>
      <c r="I44" s="22"/>
      <c r="J44" s="22"/>
      <c r="K44" s="22"/>
      <c r="L44" s="22"/>
      <c r="M44" s="23" t="str">
        <f>IF(COUNT(I44:L44)&lt;4,"",SUM(I44:L44))</f>
        <v/>
      </c>
      <c r="N44" s="23" t="str">
        <f>IF(M44="","",VLOOKUP(ROUND(M44,0),Setup!$A$23:$B$30,2,TRUE))</f>
        <v/>
      </c>
      <c r="O44" s="22"/>
      <c r="P44" s="22"/>
      <c r="Q44" s="22"/>
      <c r="R44" s="22"/>
      <c r="S44" s="23" t="str">
        <f>IF(COUNT(O44:R44)&lt;4,"",SUM(O44:R44))</f>
        <v/>
      </c>
      <c r="T44" s="23" t="str">
        <f>IF(S44="","",VLOOKUP(ROUND(S44,0),Setup!$A$23:$B$30,2,TRUE))</f>
        <v/>
      </c>
      <c r="U44" s="22"/>
      <c r="V44" s="22"/>
      <c r="W44" s="22"/>
      <c r="X44" s="22"/>
      <c r="Y44" s="23" t="str">
        <f>IF(COUNT(U44:X44)&lt;4,"",SUM(U44:X44))</f>
        <v/>
      </c>
      <c r="Z44" s="23" t="str">
        <f>IF(Y44="","",VLOOKUP(ROUND(Y44,0),Setup!$A$23:$B$30,2,TRUE))</f>
        <v/>
      </c>
      <c r="AA44" s="22"/>
      <c r="AB44" s="22"/>
      <c r="AC44" s="22"/>
      <c r="AD44" s="22"/>
      <c r="AE44" s="23" t="str">
        <f>IF(COUNT(AA44:AD44)&lt;4,"",SUM(AA44:AD44))</f>
        <v/>
      </c>
      <c r="AF44" s="23" t="str">
        <f>IF(AE44="","",VLOOKUP(ROUND(AE44,0),Setup!$A$23:$B$30,2,TRUE))</f>
        <v/>
      </c>
      <c r="AG44" s="22"/>
      <c r="AH44" s="22"/>
      <c r="AI44" s="22"/>
      <c r="AJ44" s="22"/>
      <c r="AK44" s="23" t="str">
        <f>IF(COUNT(AG44:AJ44)&lt;4,"",SUM(AG44:AJ44))</f>
        <v/>
      </c>
      <c r="AL44" s="23" t="str">
        <f>IF(AK44="","",VLOOKUP(ROUND(AK44,0),Setup!$A$23:$B$30,2,TRUE))</f>
        <v/>
      </c>
      <c r="AM44" s="22"/>
      <c r="AN44" s="22"/>
      <c r="AO44" s="22"/>
      <c r="AP44" s="22"/>
      <c r="AQ44" s="23" t="str">
        <f>IF(COUNT(AM44:AP44)&lt;4,"",SUM(AM44:AP44))</f>
        <v/>
      </c>
      <c r="AR44" s="23" t="str">
        <f>IF(AQ44="","",VLOOKUP(ROUND(AQ44,0),Setup!$A$23:$B$30,2,TRUE))</f>
        <v/>
      </c>
    </row>
    <row r="45" spans="1:44" x14ac:dyDescent="0.25">
      <c r="A45" s="11" t="str">
        <f>IF(Setup!B79="","",Setup!A79)</f>
        <v/>
      </c>
      <c r="B45" s="21" t="str">
        <f>IF(Setup!B79="","",Setup!B79)</f>
        <v/>
      </c>
      <c r="C45" s="22"/>
      <c r="D45" s="22"/>
      <c r="E45" s="22"/>
      <c r="F45" s="22"/>
      <c r="G45" s="23" t="str">
        <f>IF(COUNT(C45:F45)&lt;4,"",SUM(C45:F45))</f>
        <v/>
      </c>
      <c r="H45" s="23" t="str">
        <f>IF(G45="","",VLOOKUP(ROUND(G45,0),Setup!$A$23:$B$30,2,TRUE))</f>
        <v/>
      </c>
      <c r="I45" s="22"/>
      <c r="J45" s="22"/>
      <c r="K45" s="22"/>
      <c r="L45" s="22"/>
      <c r="M45" s="23" t="str">
        <f>IF(COUNT(I45:L45)&lt;4,"",SUM(I45:L45))</f>
        <v/>
      </c>
      <c r="N45" s="23" t="str">
        <f>IF(M45="","",VLOOKUP(ROUND(M45,0),Setup!$A$23:$B$30,2,TRUE))</f>
        <v/>
      </c>
      <c r="O45" s="22"/>
      <c r="P45" s="22"/>
      <c r="Q45" s="22"/>
      <c r="R45" s="22"/>
      <c r="S45" s="23" t="str">
        <f>IF(COUNT(O45:R45)&lt;4,"",SUM(O45:R45))</f>
        <v/>
      </c>
      <c r="T45" s="23" t="str">
        <f>IF(S45="","",VLOOKUP(ROUND(S45,0),Setup!$A$23:$B$30,2,TRUE))</f>
        <v/>
      </c>
      <c r="U45" s="22"/>
      <c r="V45" s="22"/>
      <c r="W45" s="22"/>
      <c r="X45" s="22"/>
      <c r="Y45" s="23" t="str">
        <f>IF(COUNT(U45:X45)&lt;4,"",SUM(U45:X45))</f>
        <v/>
      </c>
      <c r="Z45" s="23" t="str">
        <f>IF(Y45="","",VLOOKUP(ROUND(Y45,0),Setup!$A$23:$B$30,2,TRUE))</f>
        <v/>
      </c>
      <c r="AA45" s="22"/>
      <c r="AB45" s="22"/>
      <c r="AC45" s="22"/>
      <c r="AD45" s="22"/>
      <c r="AE45" s="23" t="str">
        <f>IF(COUNT(AA45:AD45)&lt;4,"",SUM(AA45:AD45))</f>
        <v/>
      </c>
      <c r="AF45" s="23" t="str">
        <f>IF(AE45="","",VLOOKUP(ROUND(AE45,0),Setup!$A$23:$B$30,2,TRUE))</f>
        <v/>
      </c>
      <c r="AG45" s="22"/>
      <c r="AH45" s="22"/>
      <c r="AI45" s="22"/>
      <c r="AJ45" s="22"/>
      <c r="AK45" s="23" t="str">
        <f>IF(COUNT(AG45:AJ45)&lt;4,"",SUM(AG45:AJ45))</f>
        <v/>
      </c>
      <c r="AL45" s="23" t="str">
        <f>IF(AK45="","",VLOOKUP(ROUND(AK45,0),Setup!$A$23:$B$30,2,TRUE))</f>
        <v/>
      </c>
      <c r="AM45" s="22"/>
      <c r="AN45" s="22"/>
      <c r="AO45" s="22"/>
      <c r="AP45" s="22"/>
      <c r="AQ45" s="23" t="str">
        <f>IF(COUNT(AM45:AP45)&lt;4,"",SUM(AM45:AP45))</f>
        <v/>
      </c>
      <c r="AR45" s="23" t="str">
        <f>IF(AQ45="","",VLOOKUP(ROUND(AQ45,0),Setup!$A$23:$B$30,2,TRUE))</f>
        <v/>
      </c>
    </row>
    <row r="46" spans="1:44" x14ac:dyDescent="0.25">
      <c r="A46" s="11" t="str">
        <f>IF(Setup!B80="","",Setup!A80)</f>
        <v/>
      </c>
      <c r="B46" s="21" t="str">
        <f>IF(Setup!B80="","",Setup!B80)</f>
        <v/>
      </c>
      <c r="C46" s="22"/>
      <c r="D46" s="22"/>
      <c r="E46" s="22"/>
      <c r="F46" s="22"/>
      <c r="G46" s="23" t="str">
        <f>IF(COUNT(C46:F46)&lt;4,"",SUM(C46:F46))</f>
        <v/>
      </c>
      <c r="H46" s="23" t="str">
        <f>IF(G46="","",VLOOKUP(ROUND(G46,0),Setup!$A$23:$B$30,2,TRUE))</f>
        <v/>
      </c>
      <c r="I46" s="22"/>
      <c r="J46" s="22"/>
      <c r="K46" s="22"/>
      <c r="L46" s="22"/>
      <c r="M46" s="23" t="str">
        <f>IF(COUNT(I46:L46)&lt;4,"",SUM(I46:L46))</f>
        <v/>
      </c>
      <c r="N46" s="23" t="str">
        <f>IF(M46="","",VLOOKUP(ROUND(M46,0),Setup!$A$23:$B$30,2,TRUE))</f>
        <v/>
      </c>
      <c r="O46" s="22"/>
      <c r="P46" s="22"/>
      <c r="Q46" s="22"/>
      <c r="R46" s="22"/>
      <c r="S46" s="23" t="str">
        <f>IF(COUNT(O46:R46)&lt;4,"",SUM(O46:R46))</f>
        <v/>
      </c>
      <c r="T46" s="23" t="str">
        <f>IF(S46="","",VLOOKUP(ROUND(S46,0),Setup!$A$23:$B$30,2,TRUE))</f>
        <v/>
      </c>
      <c r="U46" s="22"/>
      <c r="V46" s="22"/>
      <c r="W46" s="22"/>
      <c r="X46" s="22"/>
      <c r="Y46" s="23" t="str">
        <f>IF(COUNT(U46:X46)&lt;4,"",SUM(U46:X46))</f>
        <v/>
      </c>
      <c r="Z46" s="23" t="str">
        <f>IF(Y46="","",VLOOKUP(ROUND(Y46,0),Setup!$A$23:$B$30,2,TRUE))</f>
        <v/>
      </c>
      <c r="AA46" s="22"/>
      <c r="AB46" s="22"/>
      <c r="AC46" s="22"/>
      <c r="AD46" s="22"/>
      <c r="AE46" s="23" t="str">
        <f>IF(COUNT(AA46:AD46)&lt;4,"",SUM(AA46:AD46))</f>
        <v/>
      </c>
      <c r="AF46" s="23" t="str">
        <f>IF(AE46="","",VLOOKUP(ROUND(AE46,0),Setup!$A$23:$B$30,2,TRUE))</f>
        <v/>
      </c>
      <c r="AG46" s="22"/>
      <c r="AH46" s="22"/>
      <c r="AI46" s="22"/>
      <c r="AJ46" s="22"/>
      <c r="AK46" s="23" t="str">
        <f>IF(COUNT(AG46:AJ46)&lt;4,"",SUM(AG46:AJ46))</f>
        <v/>
      </c>
      <c r="AL46" s="23" t="str">
        <f>IF(AK46="","",VLOOKUP(ROUND(AK46,0),Setup!$A$23:$B$30,2,TRUE))</f>
        <v/>
      </c>
      <c r="AM46" s="22"/>
      <c r="AN46" s="22"/>
      <c r="AO46" s="22"/>
      <c r="AP46" s="22"/>
      <c r="AQ46" s="23" t="str">
        <f>IF(COUNT(AM46:AP46)&lt;4,"",SUM(AM46:AP46))</f>
        <v/>
      </c>
      <c r="AR46" s="23" t="str">
        <f>IF(AQ46="","",VLOOKUP(ROUND(AQ46,0),Setup!$A$23:$B$30,2,TRUE))</f>
        <v/>
      </c>
    </row>
    <row r="47" spans="1:44" x14ac:dyDescent="0.25">
      <c r="A47" s="11" t="str">
        <f>IF(Setup!B81="","",Setup!A81)</f>
        <v/>
      </c>
      <c r="B47" s="21" t="str">
        <f>IF(Setup!B81="","",Setup!B81)</f>
        <v/>
      </c>
      <c r="C47" s="22"/>
      <c r="D47" s="22"/>
      <c r="E47" s="22"/>
      <c r="F47" s="22"/>
      <c r="G47" s="23" t="str">
        <f>IF(COUNT(C47:F47)&lt;4,"",SUM(C47:F47))</f>
        <v/>
      </c>
      <c r="H47" s="23" t="str">
        <f>IF(G47="","",VLOOKUP(ROUND(G47,0),Setup!$A$23:$B$30,2,TRUE))</f>
        <v/>
      </c>
      <c r="I47" s="22"/>
      <c r="J47" s="22"/>
      <c r="K47" s="22"/>
      <c r="L47" s="22"/>
      <c r="M47" s="23" t="str">
        <f>IF(COUNT(I47:L47)&lt;4,"",SUM(I47:L47))</f>
        <v/>
      </c>
      <c r="N47" s="23" t="str">
        <f>IF(M47="","",VLOOKUP(ROUND(M47,0),Setup!$A$23:$B$30,2,TRUE))</f>
        <v/>
      </c>
      <c r="O47" s="22"/>
      <c r="P47" s="22"/>
      <c r="Q47" s="22"/>
      <c r="R47" s="22"/>
      <c r="S47" s="23" t="str">
        <f>IF(COUNT(O47:R47)&lt;4,"",SUM(O47:R47))</f>
        <v/>
      </c>
      <c r="T47" s="23" t="str">
        <f>IF(S47="","",VLOOKUP(ROUND(S47,0),Setup!$A$23:$B$30,2,TRUE))</f>
        <v/>
      </c>
      <c r="U47" s="22"/>
      <c r="V47" s="22"/>
      <c r="W47" s="22"/>
      <c r="X47" s="22"/>
      <c r="Y47" s="23" t="str">
        <f>IF(COUNT(U47:X47)&lt;4,"",SUM(U47:X47))</f>
        <v/>
      </c>
      <c r="Z47" s="23" t="str">
        <f>IF(Y47="","",VLOOKUP(ROUND(Y47,0),Setup!$A$23:$B$30,2,TRUE))</f>
        <v/>
      </c>
      <c r="AA47" s="22"/>
      <c r="AB47" s="22"/>
      <c r="AC47" s="22"/>
      <c r="AD47" s="22"/>
      <c r="AE47" s="23" t="str">
        <f>IF(COUNT(AA47:AD47)&lt;4,"",SUM(AA47:AD47))</f>
        <v/>
      </c>
      <c r="AF47" s="23" t="str">
        <f>IF(AE47="","",VLOOKUP(ROUND(AE47,0),Setup!$A$23:$B$30,2,TRUE))</f>
        <v/>
      </c>
      <c r="AG47" s="22"/>
      <c r="AH47" s="22"/>
      <c r="AI47" s="22"/>
      <c r="AJ47" s="22"/>
      <c r="AK47" s="23" t="str">
        <f>IF(COUNT(AG47:AJ47)&lt;4,"",SUM(AG47:AJ47))</f>
        <v/>
      </c>
      <c r="AL47" s="23" t="str">
        <f>IF(AK47="","",VLOOKUP(ROUND(AK47,0),Setup!$A$23:$B$30,2,TRUE))</f>
        <v/>
      </c>
      <c r="AM47" s="22"/>
      <c r="AN47" s="22"/>
      <c r="AO47" s="22"/>
      <c r="AP47" s="22"/>
      <c r="AQ47" s="23" t="str">
        <f>IF(COUNT(AM47:AP47)&lt;4,"",SUM(AM47:AP47))</f>
        <v/>
      </c>
      <c r="AR47" s="23" t="str">
        <f>IF(AQ47="","",VLOOKUP(ROUND(AQ47,0),Setup!$A$23:$B$30,2,TRUE))</f>
        <v/>
      </c>
    </row>
    <row r="48" spans="1:44" x14ac:dyDescent="0.25">
      <c r="A48" s="11" t="str">
        <f>IF(Setup!B82="","",Setup!A82)</f>
        <v/>
      </c>
      <c r="B48" s="21" t="str">
        <f>IF(Setup!B82="","",Setup!B82)</f>
        <v/>
      </c>
      <c r="C48" s="22"/>
      <c r="D48" s="22"/>
      <c r="E48" s="22"/>
      <c r="F48" s="22"/>
      <c r="G48" s="23" t="str">
        <f>IF(COUNT(C48:F48)&lt;4,"",SUM(C48:F48))</f>
        <v/>
      </c>
      <c r="H48" s="23" t="str">
        <f>IF(G48="","",VLOOKUP(ROUND(G48,0),Setup!$A$23:$B$30,2,TRUE))</f>
        <v/>
      </c>
      <c r="I48" s="22"/>
      <c r="J48" s="22"/>
      <c r="K48" s="22"/>
      <c r="L48" s="22"/>
      <c r="M48" s="23" t="str">
        <f>IF(COUNT(I48:L48)&lt;4,"",SUM(I48:L48))</f>
        <v/>
      </c>
      <c r="N48" s="23" t="str">
        <f>IF(M48="","",VLOOKUP(ROUND(M48,0),Setup!$A$23:$B$30,2,TRUE))</f>
        <v/>
      </c>
      <c r="O48" s="22"/>
      <c r="P48" s="22"/>
      <c r="Q48" s="22"/>
      <c r="R48" s="22"/>
      <c r="S48" s="23" t="str">
        <f>IF(COUNT(O48:R48)&lt;4,"",SUM(O48:R48))</f>
        <v/>
      </c>
      <c r="T48" s="23" t="str">
        <f>IF(S48="","",VLOOKUP(ROUND(S48,0),Setup!$A$23:$B$30,2,TRUE))</f>
        <v/>
      </c>
      <c r="U48" s="22"/>
      <c r="V48" s="22"/>
      <c r="W48" s="22"/>
      <c r="X48" s="22"/>
      <c r="Y48" s="23" t="str">
        <f>IF(COUNT(U48:X48)&lt;4,"",SUM(U48:X48))</f>
        <v/>
      </c>
      <c r="Z48" s="23" t="str">
        <f>IF(Y48="","",VLOOKUP(ROUND(Y48,0),Setup!$A$23:$B$30,2,TRUE))</f>
        <v/>
      </c>
      <c r="AA48" s="22"/>
      <c r="AB48" s="22"/>
      <c r="AC48" s="22"/>
      <c r="AD48" s="22"/>
      <c r="AE48" s="23" t="str">
        <f>IF(COUNT(AA48:AD48)&lt;4,"",SUM(AA48:AD48))</f>
        <v/>
      </c>
      <c r="AF48" s="23" t="str">
        <f>IF(AE48="","",VLOOKUP(ROUND(AE48,0),Setup!$A$23:$B$30,2,TRUE))</f>
        <v/>
      </c>
      <c r="AG48" s="22"/>
      <c r="AH48" s="22"/>
      <c r="AI48" s="22"/>
      <c r="AJ48" s="22"/>
      <c r="AK48" s="23" t="str">
        <f>IF(COUNT(AG48:AJ48)&lt;4,"",SUM(AG48:AJ48))</f>
        <v/>
      </c>
      <c r="AL48" s="23" t="str">
        <f>IF(AK48="","",VLOOKUP(ROUND(AK48,0),Setup!$A$23:$B$30,2,TRUE))</f>
        <v/>
      </c>
      <c r="AM48" s="22"/>
      <c r="AN48" s="22"/>
      <c r="AO48" s="22"/>
      <c r="AP48" s="22"/>
      <c r="AQ48" s="23" t="str">
        <f>IF(COUNT(AM48:AP48)&lt;4,"",SUM(AM48:AP48))</f>
        <v/>
      </c>
      <c r="AR48" s="23" t="str">
        <f>IF(AQ48="","",VLOOKUP(ROUND(AQ48,0),Setup!$A$23:$B$30,2,TRUE))</f>
        <v/>
      </c>
    </row>
    <row r="49" spans="1:44" x14ac:dyDescent="0.25">
      <c r="A49" s="11" t="str">
        <f>IF(Setup!B83="","",Setup!A83)</f>
        <v/>
      </c>
      <c r="B49" s="21" t="str">
        <f>IF(Setup!B83="","",Setup!B83)</f>
        <v/>
      </c>
      <c r="C49" s="22"/>
      <c r="D49" s="22"/>
      <c r="E49" s="22"/>
      <c r="F49" s="22"/>
      <c r="G49" s="23" t="str">
        <f>IF(COUNT(C49:F49)&lt;4,"",SUM(C49:F49))</f>
        <v/>
      </c>
      <c r="H49" s="23" t="str">
        <f>IF(G49="","",VLOOKUP(ROUND(G49,0),Setup!$A$23:$B$30,2,TRUE))</f>
        <v/>
      </c>
      <c r="I49" s="22"/>
      <c r="J49" s="22"/>
      <c r="K49" s="22"/>
      <c r="L49" s="22"/>
      <c r="M49" s="23" t="str">
        <f>IF(COUNT(I49:L49)&lt;4,"",SUM(I49:L49))</f>
        <v/>
      </c>
      <c r="N49" s="23" t="str">
        <f>IF(M49="","",VLOOKUP(ROUND(M49,0),Setup!$A$23:$B$30,2,TRUE))</f>
        <v/>
      </c>
      <c r="O49" s="22"/>
      <c r="P49" s="22"/>
      <c r="Q49" s="22"/>
      <c r="R49" s="22"/>
      <c r="S49" s="23" t="str">
        <f>IF(COUNT(O49:R49)&lt;4,"",SUM(O49:R49))</f>
        <v/>
      </c>
      <c r="T49" s="23" t="str">
        <f>IF(S49="","",VLOOKUP(ROUND(S49,0),Setup!$A$23:$B$30,2,TRUE))</f>
        <v/>
      </c>
      <c r="U49" s="22"/>
      <c r="V49" s="22"/>
      <c r="W49" s="22"/>
      <c r="X49" s="22"/>
      <c r="Y49" s="23" t="str">
        <f>IF(COUNT(U49:X49)&lt;4,"",SUM(U49:X49))</f>
        <v/>
      </c>
      <c r="Z49" s="23" t="str">
        <f>IF(Y49="","",VLOOKUP(ROUND(Y49,0),Setup!$A$23:$B$30,2,TRUE))</f>
        <v/>
      </c>
      <c r="AA49" s="22"/>
      <c r="AB49" s="22"/>
      <c r="AC49" s="22"/>
      <c r="AD49" s="22"/>
      <c r="AE49" s="23" t="str">
        <f>IF(COUNT(AA49:AD49)&lt;4,"",SUM(AA49:AD49))</f>
        <v/>
      </c>
      <c r="AF49" s="23" t="str">
        <f>IF(AE49="","",VLOOKUP(ROUND(AE49,0),Setup!$A$23:$B$30,2,TRUE))</f>
        <v/>
      </c>
      <c r="AG49" s="22"/>
      <c r="AH49" s="22"/>
      <c r="AI49" s="22"/>
      <c r="AJ49" s="22"/>
      <c r="AK49" s="23" t="str">
        <f>IF(COUNT(AG49:AJ49)&lt;4,"",SUM(AG49:AJ49))</f>
        <v/>
      </c>
      <c r="AL49" s="23" t="str">
        <f>IF(AK49="","",VLOOKUP(ROUND(AK49,0),Setup!$A$23:$B$30,2,TRUE))</f>
        <v/>
      </c>
      <c r="AM49" s="22"/>
      <c r="AN49" s="22"/>
      <c r="AO49" s="22"/>
      <c r="AP49" s="22"/>
      <c r="AQ49" s="23" t="str">
        <f>IF(COUNT(AM49:AP49)&lt;4,"",SUM(AM49:AP49))</f>
        <v/>
      </c>
      <c r="AR49" s="23" t="str">
        <f>IF(AQ49="","",VLOOKUP(ROUND(AQ49,0),Setup!$A$23:$B$30,2,TRUE))</f>
        <v/>
      </c>
    </row>
    <row r="50" spans="1:44" x14ac:dyDescent="0.25">
      <c r="A50" s="11" t="str">
        <f>IF(Setup!B84="","",Setup!A84)</f>
        <v/>
      </c>
      <c r="B50" s="21" t="str">
        <f>IF(Setup!B84="","",Setup!B84)</f>
        <v/>
      </c>
      <c r="C50" s="22"/>
      <c r="D50" s="22"/>
      <c r="E50" s="22"/>
      <c r="F50" s="22"/>
      <c r="G50" s="23" t="str">
        <f>IF(COUNT(C50:F50)&lt;4,"",SUM(C50:F50))</f>
        <v/>
      </c>
      <c r="H50" s="23" t="str">
        <f>IF(G50="","",VLOOKUP(ROUND(G50,0),Setup!$A$23:$B$30,2,TRUE))</f>
        <v/>
      </c>
      <c r="I50" s="22"/>
      <c r="J50" s="22"/>
      <c r="K50" s="22"/>
      <c r="L50" s="22"/>
      <c r="M50" s="23" t="str">
        <f>IF(COUNT(I50:L50)&lt;4,"",SUM(I50:L50))</f>
        <v/>
      </c>
      <c r="N50" s="23" t="str">
        <f>IF(M50="","",VLOOKUP(ROUND(M50,0),Setup!$A$23:$B$30,2,TRUE))</f>
        <v/>
      </c>
      <c r="O50" s="22"/>
      <c r="P50" s="22"/>
      <c r="Q50" s="22"/>
      <c r="R50" s="22"/>
      <c r="S50" s="23" t="str">
        <f>IF(COUNT(O50:R50)&lt;4,"",SUM(O50:R50))</f>
        <v/>
      </c>
      <c r="T50" s="23" t="str">
        <f>IF(S50="","",VLOOKUP(ROUND(S50,0),Setup!$A$23:$B$30,2,TRUE))</f>
        <v/>
      </c>
      <c r="U50" s="22"/>
      <c r="V50" s="22"/>
      <c r="W50" s="22"/>
      <c r="X50" s="22"/>
      <c r="Y50" s="23" t="str">
        <f>IF(COUNT(U50:X50)&lt;4,"",SUM(U50:X50))</f>
        <v/>
      </c>
      <c r="Z50" s="23" t="str">
        <f>IF(Y50="","",VLOOKUP(ROUND(Y50,0),Setup!$A$23:$B$30,2,TRUE))</f>
        <v/>
      </c>
      <c r="AA50" s="22"/>
      <c r="AB50" s="22"/>
      <c r="AC50" s="22"/>
      <c r="AD50" s="22"/>
      <c r="AE50" s="23" t="str">
        <f>IF(COUNT(AA50:AD50)&lt;4,"",SUM(AA50:AD50))</f>
        <v/>
      </c>
      <c r="AF50" s="23" t="str">
        <f>IF(AE50="","",VLOOKUP(ROUND(AE50,0),Setup!$A$23:$B$30,2,TRUE))</f>
        <v/>
      </c>
      <c r="AG50" s="22"/>
      <c r="AH50" s="22"/>
      <c r="AI50" s="22"/>
      <c r="AJ50" s="22"/>
      <c r="AK50" s="23" t="str">
        <f>IF(COUNT(AG50:AJ50)&lt;4,"",SUM(AG50:AJ50))</f>
        <v/>
      </c>
      <c r="AL50" s="23" t="str">
        <f>IF(AK50="","",VLOOKUP(ROUND(AK50,0),Setup!$A$23:$B$30,2,TRUE))</f>
        <v/>
      </c>
      <c r="AM50" s="22"/>
      <c r="AN50" s="22"/>
      <c r="AO50" s="22"/>
      <c r="AP50" s="22"/>
      <c r="AQ50" s="23" t="str">
        <f>IF(COUNT(AM50:AP50)&lt;4,"",SUM(AM50:AP50))</f>
        <v/>
      </c>
      <c r="AR50" s="23" t="str">
        <f>IF(AQ50="","",VLOOKUP(ROUND(AQ50,0),Setup!$A$23:$B$30,2,TRUE))</f>
        <v/>
      </c>
    </row>
    <row r="51" spans="1:44" x14ac:dyDescent="0.25">
      <c r="A51" s="11" t="str">
        <f>IF(Setup!B85="","",Setup!A85)</f>
        <v/>
      </c>
      <c r="B51" s="21" t="str">
        <f>IF(Setup!B85="","",Setup!B85)</f>
        <v/>
      </c>
      <c r="C51" s="22"/>
      <c r="D51" s="22"/>
      <c r="E51" s="22"/>
      <c r="F51" s="22"/>
      <c r="G51" s="23" t="str">
        <f>IF(COUNT(C51:F51)&lt;4,"",SUM(C51:F51))</f>
        <v/>
      </c>
      <c r="H51" s="23" t="str">
        <f>IF(G51="","",VLOOKUP(ROUND(G51,0),Setup!$A$23:$B$30,2,TRUE))</f>
        <v/>
      </c>
      <c r="I51" s="22"/>
      <c r="J51" s="22"/>
      <c r="K51" s="22"/>
      <c r="L51" s="22"/>
      <c r="M51" s="23" t="str">
        <f>IF(COUNT(I51:L51)&lt;4,"",SUM(I51:L51))</f>
        <v/>
      </c>
      <c r="N51" s="23" t="str">
        <f>IF(M51="","",VLOOKUP(ROUND(M51,0),Setup!$A$23:$B$30,2,TRUE))</f>
        <v/>
      </c>
      <c r="O51" s="22"/>
      <c r="P51" s="22"/>
      <c r="Q51" s="22"/>
      <c r="R51" s="22"/>
      <c r="S51" s="23" t="str">
        <f>IF(COUNT(O51:R51)&lt;4,"",SUM(O51:R51))</f>
        <v/>
      </c>
      <c r="T51" s="23" t="str">
        <f>IF(S51="","",VLOOKUP(ROUND(S51,0),Setup!$A$23:$B$30,2,TRUE))</f>
        <v/>
      </c>
      <c r="U51" s="22"/>
      <c r="V51" s="22"/>
      <c r="W51" s="22"/>
      <c r="X51" s="22"/>
      <c r="Y51" s="23" t="str">
        <f>IF(COUNT(U51:X51)&lt;4,"",SUM(U51:X51))</f>
        <v/>
      </c>
      <c r="Z51" s="23" t="str">
        <f>IF(Y51="","",VLOOKUP(ROUND(Y51,0),Setup!$A$23:$B$30,2,TRUE))</f>
        <v/>
      </c>
      <c r="AA51" s="22"/>
      <c r="AB51" s="22"/>
      <c r="AC51" s="22"/>
      <c r="AD51" s="22"/>
      <c r="AE51" s="23" t="str">
        <f>IF(COUNT(AA51:AD51)&lt;4,"",SUM(AA51:AD51))</f>
        <v/>
      </c>
      <c r="AF51" s="23" t="str">
        <f>IF(AE51="","",VLOOKUP(ROUND(AE51,0),Setup!$A$23:$B$30,2,TRUE))</f>
        <v/>
      </c>
      <c r="AG51" s="22"/>
      <c r="AH51" s="22"/>
      <c r="AI51" s="22"/>
      <c r="AJ51" s="22"/>
      <c r="AK51" s="23" t="str">
        <f>IF(COUNT(AG51:AJ51)&lt;4,"",SUM(AG51:AJ51))</f>
        <v/>
      </c>
      <c r="AL51" s="23" t="str">
        <f>IF(AK51="","",VLOOKUP(ROUND(AK51,0),Setup!$A$23:$B$30,2,TRUE))</f>
        <v/>
      </c>
      <c r="AM51" s="22"/>
      <c r="AN51" s="22"/>
      <c r="AO51" s="22"/>
      <c r="AP51" s="22"/>
      <c r="AQ51" s="23" t="str">
        <f>IF(COUNT(AM51:AP51)&lt;4,"",SUM(AM51:AP51))</f>
        <v/>
      </c>
      <c r="AR51" s="23" t="str">
        <f>IF(AQ51="","",VLOOKUP(ROUND(AQ51,0),Setup!$A$23:$B$30,2,TRUE))</f>
        <v/>
      </c>
    </row>
    <row r="52" spans="1:44" x14ac:dyDescent="0.25">
      <c r="A52" s="11" t="str">
        <f>IF(Setup!B86="","",Setup!A86)</f>
        <v/>
      </c>
      <c r="B52" s="21" t="str">
        <f>IF(Setup!B86="","",Setup!B86)</f>
        <v/>
      </c>
      <c r="C52" s="22"/>
      <c r="D52" s="22"/>
      <c r="E52" s="22"/>
      <c r="F52" s="22"/>
      <c r="G52" s="23" t="str">
        <f>IF(COUNT(C52:F52)&lt;4,"",SUM(C52:F52))</f>
        <v/>
      </c>
      <c r="H52" s="23" t="str">
        <f>IF(G52="","",VLOOKUP(ROUND(G52,0),Setup!$A$23:$B$30,2,TRUE))</f>
        <v/>
      </c>
      <c r="I52" s="22"/>
      <c r="J52" s="22"/>
      <c r="K52" s="22"/>
      <c r="L52" s="22"/>
      <c r="M52" s="23" t="str">
        <f>IF(COUNT(I52:L52)&lt;4,"",SUM(I52:L52))</f>
        <v/>
      </c>
      <c r="N52" s="23" t="str">
        <f>IF(M52="","",VLOOKUP(ROUND(M52,0),Setup!$A$23:$B$30,2,TRUE))</f>
        <v/>
      </c>
      <c r="O52" s="22"/>
      <c r="P52" s="22"/>
      <c r="Q52" s="22"/>
      <c r="R52" s="22"/>
      <c r="S52" s="23" t="str">
        <f>IF(COUNT(O52:R52)&lt;4,"",SUM(O52:R52))</f>
        <v/>
      </c>
      <c r="T52" s="23" t="str">
        <f>IF(S52="","",VLOOKUP(ROUND(S52,0),Setup!$A$23:$B$30,2,TRUE))</f>
        <v/>
      </c>
      <c r="U52" s="22"/>
      <c r="V52" s="22"/>
      <c r="W52" s="22"/>
      <c r="X52" s="22"/>
      <c r="Y52" s="23" t="str">
        <f>IF(COUNT(U52:X52)&lt;4,"",SUM(U52:X52))</f>
        <v/>
      </c>
      <c r="Z52" s="23" t="str">
        <f>IF(Y52="","",VLOOKUP(ROUND(Y52,0),Setup!$A$23:$B$30,2,TRUE))</f>
        <v/>
      </c>
      <c r="AA52" s="22"/>
      <c r="AB52" s="22"/>
      <c r="AC52" s="22"/>
      <c r="AD52" s="22"/>
      <c r="AE52" s="23" t="str">
        <f>IF(COUNT(AA52:AD52)&lt;4,"",SUM(AA52:AD52))</f>
        <v/>
      </c>
      <c r="AF52" s="23" t="str">
        <f>IF(AE52="","",VLOOKUP(ROUND(AE52,0),Setup!$A$23:$B$30,2,TRUE))</f>
        <v/>
      </c>
      <c r="AG52" s="22"/>
      <c r="AH52" s="22"/>
      <c r="AI52" s="22"/>
      <c r="AJ52" s="22"/>
      <c r="AK52" s="23" t="str">
        <f>IF(COUNT(AG52:AJ52)&lt;4,"",SUM(AG52:AJ52))</f>
        <v/>
      </c>
      <c r="AL52" s="23" t="str">
        <f>IF(AK52="","",VLOOKUP(ROUND(AK52,0),Setup!$A$23:$B$30,2,TRUE))</f>
        <v/>
      </c>
      <c r="AM52" s="22"/>
      <c r="AN52" s="22"/>
      <c r="AO52" s="22"/>
      <c r="AP52" s="22"/>
      <c r="AQ52" s="23" t="str">
        <f>IF(COUNT(AM52:AP52)&lt;4,"",SUM(AM52:AP52))</f>
        <v/>
      </c>
      <c r="AR52" s="23" t="str">
        <f>IF(AQ52="","",VLOOKUP(ROUND(AQ52,0),Setup!$A$23:$B$30,2,TRUE))</f>
        <v/>
      </c>
    </row>
    <row r="53" spans="1:44" x14ac:dyDescent="0.25">
      <c r="A53" s="11" t="str">
        <f>IF(Setup!B87="","",Setup!A87)</f>
        <v/>
      </c>
      <c r="B53" s="21" t="str">
        <f>IF(Setup!B87="","",Setup!B87)</f>
        <v/>
      </c>
      <c r="C53" s="22"/>
      <c r="D53" s="22"/>
      <c r="E53" s="22"/>
      <c r="F53" s="22"/>
      <c r="G53" s="23" t="str">
        <f>IF(COUNT(C53:F53)&lt;4,"",SUM(C53:F53))</f>
        <v/>
      </c>
      <c r="H53" s="23" t="str">
        <f>IF(G53="","",VLOOKUP(ROUND(G53,0),Setup!$A$23:$B$30,2,TRUE))</f>
        <v/>
      </c>
      <c r="I53" s="22"/>
      <c r="J53" s="22"/>
      <c r="K53" s="22"/>
      <c r="L53" s="22"/>
      <c r="M53" s="23" t="str">
        <f>IF(COUNT(I53:L53)&lt;4,"",SUM(I53:L53))</f>
        <v/>
      </c>
      <c r="N53" s="23" t="str">
        <f>IF(M53="","",VLOOKUP(ROUND(M53,0),Setup!$A$23:$B$30,2,TRUE))</f>
        <v/>
      </c>
      <c r="O53" s="22"/>
      <c r="P53" s="22"/>
      <c r="Q53" s="22"/>
      <c r="R53" s="22"/>
      <c r="S53" s="23" t="str">
        <f>IF(COUNT(O53:R53)&lt;4,"",SUM(O53:R53))</f>
        <v/>
      </c>
      <c r="T53" s="23" t="str">
        <f>IF(S53="","",VLOOKUP(ROUND(S53,0),Setup!$A$23:$B$30,2,TRUE))</f>
        <v/>
      </c>
      <c r="U53" s="22"/>
      <c r="V53" s="22"/>
      <c r="W53" s="22"/>
      <c r="X53" s="22"/>
      <c r="Y53" s="23" t="str">
        <f>IF(COUNT(U53:X53)&lt;4,"",SUM(U53:X53))</f>
        <v/>
      </c>
      <c r="Z53" s="23" t="str">
        <f>IF(Y53="","",VLOOKUP(ROUND(Y53,0),Setup!$A$23:$B$30,2,TRUE))</f>
        <v/>
      </c>
      <c r="AA53" s="22"/>
      <c r="AB53" s="22"/>
      <c r="AC53" s="22"/>
      <c r="AD53" s="22"/>
      <c r="AE53" s="23" t="str">
        <f>IF(COUNT(AA53:AD53)&lt;4,"",SUM(AA53:AD53))</f>
        <v/>
      </c>
      <c r="AF53" s="23" t="str">
        <f>IF(AE53="","",VLOOKUP(ROUND(AE53,0),Setup!$A$23:$B$30,2,TRUE))</f>
        <v/>
      </c>
      <c r="AG53" s="22"/>
      <c r="AH53" s="22"/>
      <c r="AI53" s="22"/>
      <c r="AJ53" s="22"/>
      <c r="AK53" s="23" t="str">
        <f>IF(COUNT(AG53:AJ53)&lt;4,"",SUM(AG53:AJ53))</f>
        <v/>
      </c>
      <c r="AL53" s="23" t="str">
        <f>IF(AK53="","",VLOOKUP(ROUND(AK53,0),Setup!$A$23:$B$30,2,TRUE))</f>
        <v/>
      </c>
      <c r="AM53" s="22"/>
      <c r="AN53" s="22"/>
      <c r="AO53" s="22"/>
      <c r="AP53" s="22"/>
      <c r="AQ53" s="23" t="str">
        <f>IF(COUNT(AM53:AP53)&lt;4,"",SUM(AM53:AP53))</f>
        <v/>
      </c>
      <c r="AR53" s="23" t="str">
        <f>IF(AQ53="","",VLOOKUP(ROUND(AQ53,0),Setup!$A$23:$B$30,2,TRUE))</f>
        <v/>
      </c>
    </row>
    <row r="54" spans="1:44" x14ac:dyDescent="0.25">
      <c r="A54" s="11" t="str">
        <f>IF(Setup!B88="","",Setup!A88)</f>
        <v/>
      </c>
      <c r="B54" s="21" t="str">
        <f>IF(Setup!B88="","",Setup!B88)</f>
        <v/>
      </c>
      <c r="C54" s="22"/>
      <c r="D54" s="22"/>
      <c r="E54" s="22"/>
      <c r="F54" s="22"/>
      <c r="G54" s="23" t="str">
        <f>IF(COUNT(C54:F54)&lt;4,"",SUM(C54:F54))</f>
        <v/>
      </c>
      <c r="H54" s="23" t="str">
        <f>IF(G54="","",VLOOKUP(ROUND(G54,0),Setup!$A$23:$B$30,2,TRUE))</f>
        <v/>
      </c>
      <c r="I54" s="22"/>
      <c r="J54" s="22"/>
      <c r="K54" s="22"/>
      <c r="L54" s="22"/>
      <c r="M54" s="23" t="str">
        <f>IF(COUNT(I54:L54)&lt;4,"",SUM(I54:L54))</f>
        <v/>
      </c>
      <c r="N54" s="23" t="str">
        <f>IF(M54="","",VLOOKUP(ROUND(M54,0),Setup!$A$23:$B$30,2,TRUE))</f>
        <v/>
      </c>
      <c r="O54" s="22"/>
      <c r="P54" s="22"/>
      <c r="Q54" s="22"/>
      <c r="R54" s="22"/>
      <c r="S54" s="23" t="str">
        <f>IF(COUNT(O54:R54)&lt;4,"",SUM(O54:R54))</f>
        <v/>
      </c>
      <c r="T54" s="23" t="str">
        <f>IF(S54="","",VLOOKUP(ROUND(S54,0),Setup!$A$23:$B$30,2,TRUE))</f>
        <v/>
      </c>
      <c r="U54" s="22"/>
      <c r="V54" s="22"/>
      <c r="W54" s="22"/>
      <c r="X54" s="22"/>
      <c r="Y54" s="23" t="str">
        <f>IF(COUNT(U54:X54)&lt;4,"",SUM(U54:X54))</f>
        <v/>
      </c>
      <c r="Z54" s="23" t="str">
        <f>IF(Y54="","",VLOOKUP(ROUND(Y54,0),Setup!$A$23:$B$30,2,TRUE))</f>
        <v/>
      </c>
      <c r="AA54" s="22"/>
      <c r="AB54" s="22"/>
      <c r="AC54" s="22"/>
      <c r="AD54" s="22"/>
      <c r="AE54" s="23" t="str">
        <f>IF(COUNT(AA54:AD54)&lt;4,"",SUM(AA54:AD54))</f>
        <v/>
      </c>
      <c r="AF54" s="23" t="str">
        <f>IF(AE54="","",VLOOKUP(ROUND(AE54,0),Setup!$A$23:$B$30,2,TRUE))</f>
        <v/>
      </c>
      <c r="AG54" s="22"/>
      <c r="AH54" s="22"/>
      <c r="AI54" s="22"/>
      <c r="AJ54" s="22"/>
      <c r="AK54" s="23" t="str">
        <f>IF(COUNT(AG54:AJ54)&lt;4,"",SUM(AG54:AJ54))</f>
        <v/>
      </c>
      <c r="AL54" s="23" t="str">
        <f>IF(AK54="","",VLOOKUP(ROUND(AK54,0),Setup!$A$23:$B$30,2,TRUE))</f>
        <v/>
      </c>
      <c r="AM54" s="22"/>
      <c r="AN54" s="22"/>
      <c r="AO54" s="22"/>
      <c r="AP54" s="22"/>
      <c r="AQ54" s="23" t="str">
        <f>IF(COUNT(AM54:AP54)&lt;4,"",SUM(AM54:AP54))</f>
        <v/>
      </c>
      <c r="AR54" s="23" t="str">
        <f>IF(AQ54="","",VLOOKUP(ROUND(AQ54,0),Setup!$A$23:$B$30,2,TRUE))</f>
        <v/>
      </c>
    </row>
    <row r="55" spans="1:44" x14ac:dyDescent="0.25">
      <c r="A55" s="11" t="str">
        <f>IF(Setup!B89="","",Setup!A89)</f>
        <v/>
      </c>
      <c r="B55" s="21" t="str">
        <f>IF(Setup!B89="","",Setup!B89)</f>
        <v/>
      </c>
      <c r="C55" s="22"/>
      <c r="D55" s="22"/>
      <c r="E55" s="22"/>
      <c r="F55" s="22"/>
      <c r="G55" s="23" t="str">
        <f>IF(COUNT(C55:F55)&lt;4,"",SUM(C55:F55))</f>
        <v/>
      </c>
      <c r="H55" s="23" t="str">
        <f>IF(G55="","",VLOOKUP(ROUND(G55,0),Setup!$A$23:$B$30,2,TRUE))</f>
        <v/>
      </c>
      <c r="I55" s="22"/>
      <c r="J55" s="22"/>
      <c r="K55" s="22"/>
      <c r="L55" s="22"/>
      <c r="M55" s="23" t="str">
        <f>IF(COUNT(I55:L55)&lt;4,"",SUM(I55:L55))</f>
        <v/>
      </c>
      <c r="N55" s="23" t="str">
        <f>IF(M55="","",VLOOKUP(ROUND(M55,0),Setup!$A$23:$B$30,2,TRUE))</f>
        <v/>
      </c>
      <c r="O55" s="22"/>
      <c r="P55" s="22"/>
      <c r="Q55" s="22"/>
      <c r="R55" s="22"/>
      <c r="S55" s="23" t="str">
        <f>IF(COUNT(O55:R55)&lt;4,"",SUM(O55:R55))</f>
        <v/>
      </c>
      <c r="T55" s="23" t="str">
        <f>IF(S55="","",VLOOKUP(ROUND(S55,0),Setup!$A$23:$B$30,2,TRUE))</f>
        <v/>
      </c>
      <c r="U55" s="22"/>
      <c r="V55" s="22"/>
      <c r="W55" s="22"/>
      <c r="X55" s="22"/>
      <c r="Y55" s="23" t="str">
        <f>IF(COUNT(U55:X55)&lt;4,"",SUM(U55:X55))</f>
        <v/>
      </c>
      <c r="Z55" s="23" t="str">
        <f>IF(Y55="","",VLOOKUP(ROUND(Y55,0),Setup!$A$23:$B$30,2,TRUE))</f>
        <v/>
      </c>
      <c r="AA55" s="22"/>
      <c r="AB55" s="22"/>
      <c r="AC55" s="22"/>
      <c r="AD55" s="22"/>
      <c r="AE55" s="23" t="str">
        <f>IF(COUNT(AA55:AD55)&lt;4,"",SUM(AA55:AD55))</f>
        <v/>
      </c>
      <c r="AF55" s="23" t="str">
        <f>IF(AE55="","",VLOOKUP(ROUND(AE55,0),Setup!$A$23:$B$30,2,TRUE))</f>
        <v/>
      </c>
      <c r="AG55" s="22"/>
      <c r="AH55" s="22"/>
      <c r="AI55" s="22"/>
      <c r="AJ55" s="22"/>
      <c r="AK55" s="23" t="str">
        <f>IF(COUNT(AG55:AJ55)&lt;4,"",SUM(AG55:AJ55))</f>
        <v/>
      </c>
      <c r="AL55" s="23" t="str">
        <f>IF(AK55="","",VLOOKUP(ROUND(AK55,0),Setup!$A$23:$B$30,2,TRUE))</f>
        <v/>
      </c>
      <c r="AM55" s="22"/>
      <c r="AN55" s="22"/>
      <c r="AO55" s="22"/>
      <c r="AP55" s="22"/>
      <c r="AQ55" s="23" t="str">
        <f>IF(COUNT(AM55:AP55)&lt;4,"",SUM(AM55:AP55))</f>
        <v/>
      </c>
      <c r="AR55" s="23" t="str">
        <f>IF(AQ55="","",VLOOKUP(ROUND(AQ55,0),Setup!$A$23:$B$30,2,TRUE))</f>
        <v/>
      </c>
    </row>
    <row r="57" spans="1:1" x14ac:dyDescent="0.25">
      <c r="A57" s="17" t="s">
        <v>93</v>
      </c>
    </row>
  </sheetData>
  <mergeCells count="9">
    <mergeCell ref="C4:H4"/>
    <mergeCell ref="I4:N4"/>
    <mergeCell ref="O4:T4"/>
    <mergeCell ref="U4:Z4"/>
    <mergeCell ref="AA4:AF4"/>
    <mergeCell ref="AG4:AL4"/>
    <mergeCell ref="AM4:AR4"/>
    <mergeCell ref="A4:A5"/>
    <mergeCell ref="B4:B5"/>
  </mergeCells>
  <conditionalFormatting sqref="C6:AR55">
    <cfRule type="expression" dxfId="1" priority="1">
      <formula>C6="E"</formula>
    </cfRule>
  </conditionalFormatting>
  <dataValidations count="28">
    <dataValidation type="decimal" allowBlank="1" showErrorMessage="1" errorStyle="stop" errorTitle="Marks out of 10" error="Enter a number from 0 to 10. Leave the cell empty if the mark isn't in yet." sqref="AA6:AA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AB6:AB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AC6:AC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AD6:AD55">
      <formula1>0</formula1>
      <formula2>80</formula2>
    </dataValidation>
    <dataValidation type="decimal" allowBlank="1" showErrorMessage="1" errorStyle="stop" errorTitle="Marks out of 10" error="Enter a number from 0 to 10. Leave the cell empty if the mark isn't in yet." sqref="AG6:AG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AH6:AH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AI6:AI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AJ6:AJ55">
      <formula1>0</formula1>
      <formula2>80</formula2>
    </dataValidation>
    <dataValidation type="decimal" allowBlank="1" showErrorMessage="1" errorStyle="stop" errorTitle="Marks out of 10" error="Enter a number from 0 to 10. Leave the cell empty if the mark isn't in yet." sqref="AM6:AM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AN6:AN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AO6:AO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AP6:AP55">
      <formula1>0</formula1>
      <formula2>80</formula2>
    </dataValidation>
    <dataValidation type="decimal" allowBlank="1" showErrorMessage="1" errorStyle="stop" errorTitle="Marks out of 10" error="Enter a number from 0 to 10. Leave the cell empty if the mark isn't in yet." sqref="C6:C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D6:D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E6:E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F6:F55">
      <formula1>0</formula1>
      <formula2>80</formula2>
    </dataValidation>
    <dataValidation type="decimal" allowBlank="1" showErrorMessage="1" errorStyle="stop" errorTitle="Marks out of 10" error="Enter a number from 0 to 10. Leave the cell empty if the mark isn't in yet." sqref="I6:I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J6:J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K6:K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L6:L55">
      <formula1>0</formula1>
      <formula2>80</formula2>
    </dataValidation>
    <dataValidation type="decimal" allowBlank="1" showErrorMessage="1" errorStyle="stop" errorTitle="Marks out of 10" error="Enter a number from 0 to 10. Leave the cell empty if the mark isn't in yet." sqref="O6:O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P6:P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Q6:Q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R6:R55">
      <formula1>0</formula1>
      <formula2>80</formula2>
    </dataValidation>
    <dataValidation type="decimal" allowBlank="1" showErrorMessage="1" errorStyle="stop" errorTitle="Marks out of 10" error="Enter a number from 0 to 10. Leave the cell empty if the mark isn't in yet." sqref="U6:U55">
      <formula1>0</formula1>
      <formula2>10</formula2>
    </dataValidation>
    <dataValidation type="decimal" allowBlank="1" showErrorMessage="1" errorStyle="stop" errorTitle="Marks out of 5" error="Enter a number from 0 to 5. Leave the cell empty if the mark isn't in yet." sqref="V6:V55">
      <formula1>0</formula1>
      <formula2>5</formula2>
    </dataValidation>
    <dataValidation type="decimal" allowBlank="1" showErrorMessage="1" errorStyle="stop" errorTitle="Marks out of 5" error="Enter a number from 0 to 5. Leave the cell empty if the mark isn't in yet." sqref="W6:W55">
      <formula1>0</formula1>
      <formula2>5</formula2>
    </dataValidation>
    <dataValidation type="decimal" allowBlank="1" showErrorMessage="1" errorStyle="stop" errorTitle="Marks out of 80" error="Enter a number from 0 to 80. Leave the cell empty if the mark isn't in yet." sqref="X6:X55">
      <formula1>0</formula1>
      <formula2>80</formula2>
    </dataValidation>
  </dataValidations>
  <hyperlinks>
    <hyperlink ref="A57" r:id="rId1"/>
  </hyperlinks>
  <printOptions horizontalCentered="1"/>
  <pageMargins left="0.4" right="0.4" top="0.5" bottom="0.6" header="0.3" footer="0.3"/>
  <pageSetup paperSize="9" orientation="landscape" fitToWidth="2" fitToHeight="0"/>
  <headerFooter>
    <oddFooter>&amp;R&amp;8&amp;K5C6880Free template from proems.in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2" customWidth="1"/>
    <col min="3" max="10" width="11" customWidth="1"/>
    <col min="11" max="11" width="60" customWidth="1"/>
    <col min="12" max="12" width="11" customWidth="1"/>
  </cols>
  <sheetData>
    <row r="1" spans="1:1" x14ac:dyDescent="0.25">
      <c r="A1" s="18" t="str">
        <f>Setup!$B$4</f>
        <v>Demo Public School</v>
      </c>
    </row>
    <row r="2" spans="1:1" x14ac:dyDescent="0.25">
      <c r="A2" s="19" t="str">
        <f>"Co-scholastic areas and discipline   ·   Class "&amp;Setup!$B$6&amp;" "&amp;Setup!$B$7&amp;"   ·   Session "&amp;Setup!$B$5</f>
        <v>Co-scholastic areas and discipline   ·   Class VII A   ·   Session 2026-27</v>
      </c>
    </row>
    <row r="3" spans="1:1" x14ac:dyDescent="0.25">
      <c r="A3" s="8" t="s">
        <v>103</v>
      </c>
    </row>
    <row r="4" spans="1:12" x14ac:dyDescent="0.25">
      <c r="A4" s="9" t="s">
        <v>95</v>
      </c>
      <c r="B4" s="10" t="s">
        <v>56</v>
      </c>
      <c r="C4" s="9" t="s">
        <v>104</v>
      </c>
      <c r="D4" s="9"/>
      <c r="E4" s="9"/>
      <c r="F4" s="9"/>
      <c r="G4" s="9" t="s">
        <v>105</v>
      </c>
      <c r="H4" s="9"/>
      <c r="I4" s="9"/>
      <c r="J4" s="9"/>
      <c r="K4" s="10" t="s">
        <v>106</v>
      </c>
      <c r="L4" s="9" t="s">
        <v>107</v>
      </c>
    </row>
    <row r="5" ht="44" customHeight="1" spans="1:12" x14ac:dyDescent="0.25">
      <c r="A5" s="9"/>
      <c r="B5" s="10"/>
      <c r="C5" s="9" t="s">
        <v>108</v>
      </c>
      <c r="D5" s="9" t="s">
        <v>109</v>
      </c>
      <c r="E5" s="9" t="s">
        <v>110</v>
      </c>
      <c r="F5" s="9" t="s">
        <v>111</v>
      </c>
      <c r="G5" s="9" t="s">
        <v>108</v>
      </c>
      <c r="H5" s="9" t="s">
        <v>109</v>
      </c>
      <c r="I5" s="9" t="s">
        <v>110</v>
      </c>
      <c r="J5" s="9" t="s">
        <v>111</v>
      </c>
      <c r="K5" s="10"/>
      <c r="L5" s="9"/>
    </row>
    <row r="6" spans="1:12" x14ac:dyDescent="0.25">
      <c r="A6" s="11">
        <f>IF(Setup!B40="","",Setup!A40)</f>
        <v>1</v>
      </c>
      <c r="B6" s="21" t="str">
        <f>IF(Setup!B40="","",Setup!B40)</f>
        <v>Aarav Sharma</v>
      </c>
      <c r="C6" s="22" t="s">
        <v>50</v>
      </c>
      <c r="D6" s="22" t="s">
        <v>9</v>
      </c>
      <c r="E6" s="22" t="s">
        <v>50</v>
      </c>
      <c r="F6" s="22" t="s">
        <v>9</v>
      </c>
      <c r="G6" s="22" t="s">
        <v>9</v>
      </c>
      <c r="H6" s="22" t="s">
        <v>9</v>
      </c>
      <c r="I6" s="22" t="s">
        <v>50</v>
      </c>
      <c r="J6" s="22" t="s">
        <v>9</v>
      </c>
      <c r="K6" s="24" t="s">
        <v>112</v>
      </c>
      <c r="L6" s="25" t="s">
        <v>113</v>
      </c>
    </row>
    <row r="7" spans="1:12" x14ac:dyDescent="0.25">
      <c r="A7" s="11">
        <f>IF(Setup!B41="","",Setup!A41)</f>
        <v>2</v>
      </c>
      <c r="B7" s="21" t="str">
        <f>IF(Setup!B41="","",Setup!B41)</f>
        <v>Ananya Iyer</v>
      </c>
      <c r="C7" s="22" t="s">
        <v>9</v>
      </c>
      <c r="D7" s="22" t="s">
        <v>9</v>
      </c>
      <c r="E7" s="22" t="s">
        <v>9</v>
      </c>
      <c r="F7" s="22" t="s">
        <v>9</v>
      </c>
      <c r="G7" s="22" t="s">
        <v>9</v>
      </c>
      <c r="H7" s="22" t="s">
        <v>9</v>
      </c>
      <c r="I7" s="22" t="s">
        <v>9</v>
      </c>
      <c r="J7" s="22" t="s">
        <v>9</v>
      </c>
      <c r="K7" s="24" t="s">
        <v>114</v>
      </c>
      <c r="L7" s="25" t="s">
        <v>113</v>
      </c>
    </row>
    <row r="8" spans="1:12" x14ac:dyDescent="0.25">
      <c r="A8" s="11">
        <f>IF(Setup!B42="","",Setup!A42)</f>
        <v>3</v>
      </c>
      <c r="B8" s="21" t="str">
        <f>IF(Setup!B42="","",Setup!B42)</f>
        <v>Diya Menon</v>
      </c>
      <c r="C8" s="22" t="s">
        <v>9</v>
      </c>
      <c r="D8" s="22" t="s">
        <v>50</v>
      </c>
      <c r="E8" s="22" t="s">
        <v>9</v>
      </c>
      <c r="F8" s="22" t="s">
        <v>9</v>
      </c>
      <c r="G8" s="22" t="s">
        <v>9</v>
      </c>
      <c r="H8" s="22" t="s">
        <v>9</v>
      </c>
      <c r="I8" s="22" t="s">
        <v>9</v>
      </c>
      <c r="J8" s="22" t="s">
        <v>9</v>
      </c>
      <c r="K8" s="24" t="s">
        <v>115</v>
      </c>
      <c r="L8" s="25" t="s">
        <v>113</v>
      </c>
    </row>
    <row r="9" spans="1:12" x14ac:dyDescent="0.25">
      <c r="A9" s="11">
        <f>IF(Setup!B43="","",Setup!A43)</f>
        <v>4</v>
      </c>
      <c r="B9" s="21" t="str">
        <f>IF(Setup!B43="","",Setup!B43)</f>
        <v>Ishaan Patel</v>
      </c>
      <c r="C9" s="22" t="s">
        <v>50</v>
      </c>
      <c r="D9" s="22" t="s">
        <v>50</v>
      </c>
      <c r="E9" s="22" t="s">
        <v>9</v>
      </c>
      <c r="F9" s="22" t="s">
        <v>50</v>
      </c>
      <c r="G9" s="22" t="s">
        <v>50</v>
      </c>
      <c r="H9" s="22" t="s">
        <v>50</v>
      </c>
      <c r="I9" s="22" t="s">
        <v>9</v>
      </c>
      <c r="J9" s="22" t="s">
        <v>9</v>
      </c>
      <c r="K9" s="24" t="s">
        <v>116</v>
      </c>
      <c r="L9" s="25" t="s">
        <v>113</v>
      </c>
    </row>
    <row r="10" spans="1:12" x14ac:dyDescent="0.25">
      <c r="A10" s="11">
        <f>IF(Setup!B44="","",Setup!A44)</f>
        <v>5</v>
      </c>
      <c r="B10" s="21" t="str">
        <f>IF(Setup!B44="","",Setup!B44)</f>
        <v>Meera Reddy</v>
      </c>
      <c r="C10" s="22" t="s">
        <v>50</v>
      </c>
      <c r="D10" s="22" t="s">
        <v>9</v>
      </c>
      <c r="E10" s="22" t="s">
        <v>52</v>
      </c>
      <c r="F10" s="22" t="s">
        <v>50</v>
      </c>
      <c r="G10" s="22" t="s">
        <v>50</v>
      </c>
      <c r="H10" s="22" t="s">
        <v>9</v>
      </c>
      <c r="I10" s="22" t="s">
        <v>50</v>
      </c>
      <c r="J10" s="22" t="s">
        <v>50</v>
      </c>
      <c r="K10" s="24" t="s">
        <v>117</v>
      </c>
      <c r="L10" s="25" t="s">
        <v>113</v>
      </c>
    </row>
    <row r="11" spans="1:12" x14ac:dyDescent="0.25">
      <c r="A11" s="11">
        <f>IF(Setup!B45="","",Setup!A45)</f>
        <v>6</v>
      </c>
      <c r="B11" s="21" t="str">
        <f>IF(Setup!B45="","",Setup!B45)</f>
        <v>Rohan Das</v>
      </c>
      <c r="C11" s="22" t="s">
        <v>9</v>
      </c>
      <c r="D11" s="22" t="s">
        <v>50</v>
      </c>
      <c r="E11" s="22" t="s">
        <v>9</v>
      </c>
      <c r="F11" s="22" t="s">
        <v>50</v>
      </c>
      <c r="G11" s="22" t="s">
        <v>9</v>
      </c>
      <c r="H11" s="22" t="s">
        <v>9</v>
      </c>
      <c r="I11" s="22" t="s">
        <v>9</v>
      </c>
      <c r="J11" s="22" t="s">
        <v>50</v>
      </c>
      <c r="K11" s="24" t="s">
        <v>118</v>
      </c>
      <c r="L11" s="25" t="s">
        <v>113</v>
      </c>
    </row>
    <row r="12" spans="1:12" x14ac:dyDescent="0.25">
      <c r="A12" s="11">
        <f>IF(Setup!B46="","",Setup!A46)</f>
        <v>7</v>
      </c>
      <c r="B12" s="21" t="str">
        <f>IF(Setup!B46="","",Setup!B46)</f>
        <v>Sara Khan</v>
      </c>
      <c r="C12" s="22" t="s">
        <v>9</v>
      </c>
      <c r="D12" s="22" t="s">
        <v>9</v>
      </c>
      <c r="E12" s="22" t="s">
        <v>50</v>
      </c>
      <c r="F12" s="22" t="s">
        <v>9</v>
      </c>
      <c r="G12" s="22" t="s">
        <v>9</v>
      </c>
      <c r="H12" s="22" t="s">
        <v>9</v>
      </c>
      <c r="I12" s="22" t="s">
        <v>9</v>
      </c>
      <c r="J12" s="22" t="s">
        <v>9</v>
      </c>
      <c r="K12" s="24" t="s">
        <v>119</v>
      </c>
      <c r="L12" s="25" t="s">
        <v>113</v>
      </c>
    </row>
    <row r="13" spans="1:12" x14ac:dyDescent="0.25">
      <c r="A13" s="11">
        <f>IF(Setup!B47="","",Setup!A47)</f>
        <v>8</v>
      </c>
      <c r="B13" s="21" t="str">
        <f>IF(Setup!B47="","",Setup!B47)</f>
        <v>Vihaan Gupta</v>
      </c>
      <c r="C13" s="22" t="s">
        <v>52</v>
      </c>
      <c r="D13" s="22" t="s">
        <v>50</v>
      </c>
      <c r="E13" s="22" t="s">
        <v>50</v>
      </c>
      <c r="F13" s="22" t="s">
        <v>50</v>
      </c>
      <c r="G13" s="22" t="s">
        <v>50</v>
      </c>
      <c r="H13" s="22" t="s">
        <v>50</v>
      </c>
      <c r="I13" s="22" t="s">
        <v>9</v>
      </c>
      <c r="J13" s="22" t="s">
        <v>50</v>
      </c>
      <c r="K13" s="24" t="s">
        <v>120</v>
      </c>
      <c r="L13" s="25" t="s">
        <v>113</v>
      </c>
    </row>
    <row r="14" spans="1:12" x14ac:dyDescent="0.25">
      <c r="A14" s="11" t="str">
        <f>IF(Setup!B48="","",Setup!A48)</f>
        <v/>
      </c>
      <c r="B14" s="21" t="str">
        <f>IF(Setup!B48="","",Setup!B48)</f>
        <v/>
      </c>
      <c r="C14" s="22"/>
      <c r="D14" s="22"/>
      <c r="E14" s="22"/>
      <c r="F14" s="22"/>
      <c r="G14" s="22"/>
      <c r="H14" s="22"/>
      <c r="I14" s="22"/>
      <c r="J14" s="22"/>
      <c r="K14" s="24"/>
      <c r="L14" s="25"/>
    </row>
    <row r="15" spans="1:12" x14ac:dyDescent="0.25">
      <c r="A15" s="11" t="str">
        <f>IF(Setup!B49="","",Setup!A49)</f>
        <v/>
      </c>
      <c r="B15" s="21" t="str">
        <f>IF(Setup!B49="","",Setup!B49)</f>
        <v/>
      </c>
      <c r="C15" s="22"/>
      <c r="D15" s="22"/>
      <c r="E15" s="22"/>
      <c r="F15" s="22"/>
      <c r="G15" s="22"/>
      <c r="H15" s="22"/>
      <c r="I15" s="22"/>
      <c r="J15" s="22"/>
      <c r="K15" s="24"/>
      <c r="L15" s="25"/>
    </row>
    <row r="16" spans="1:12" x14ac:dyDescent="0.25">
      <c r="A16" s="11" t="str">
        <f>IF(Setup!B50="","",Setup!A50)</f>
        <v/>
      </c>
      <c r="B16" s="21" t="str">
        <f>IF(Setup!B50="","",Setup!B50)</f>
        <v/>
      </c>
      <c r="C16" s="22"/>
      <c r="D16" s="22"/>
      <c r="E16" s="22"/>
      <c r="F16" s="22"/>
      <c r="G16" s="22"/>
      <c r="H16" s="22"/>
      <c r="I16" s="22"/>
      <c r="J16" s="22"/>
      <c r="K16" s="24"/>
      <c r="L16" s="25"/>
    </row>
    <row r="17" spans="1:12" x14ac:dyDescent="0.25">
      <c r="A17" s="11" t="str">
        <f>IF(Setup!B51="","",Setup!A51)</f>
        <v/>
      </c>
      <c r="B17" s="21" t="str">
        <f>IF(Setup!B51="","",Setup!B51)</f>
        <v/>
      </c>
      <c r="C17" s="22"/>
      <c r="D17" s="22"/>
      <c r="E17" s="22"/>
      <c r="F17" s="22"/>
      <c r="G17" s="22"/>
      <c r="H17" s="22"/>
      <c r="I17" s="22"/>
      <c r="J17" s="22"/>
      <c r="K17" s="24"/>
      <c r="L17" s="25"/>
    </row>
    <row r="18" spans="1:12" x14ac:dyDescent="0.25">
      <c r="A18" s="11" t="str">
        <f>IF(Setup!B52="","",Setup!A52)</f>
        <v/>
      </c>
      <c r="B18" s="21" t="str">
        <f>IF(Setup!B52="","",Setup!B52)</f>
        <v/>
      </c>
      <c r="C18" s="22"/>
      <c r="D18" s="22"/>
      <c r="E18" s="22"/>
      <c r="F18" s="22"/>
      <c r="G18" s="22"/>
      <c r="H18" s="22"/>
      <c r="I18" s="22"/>
      <c r="J18" s="22"/>
      <c r="K18" s="24"/>
      <c r="L18" s="25"/>
    </row>
    <row r="19" spans="1:12" x14ac:dyDescent="0.25">
      <c r="A19" s="11" t="str">
        <f>IF(Setup!B53="","",Setup!A53)</f>
        <v/>
      </c>
      <c r="B19" s="21" t="str">
        <f>IF(Setup!B53="","",Setup!B53)</f>
        <v/>
      </c>
      <c r="C19" s="22"/>
      <c r="D19" s="22"/>
      <c r="E19" s="22"/>
      <c r="F19" s="22"/>
      <c r="G19" s="22"/>
      <c r="H19" s="22"/>
      <c r="I19" s="22"/>
      <c r="J19" s="22"/>
      <c r="K19" s="24"/>
      <c r="L19" s="25"/>
    </row>
    <row r="20" spans="1:12" x14ac:dyDescent="0.25">
      <c r="A20" s="11" t="str">
        <f>IF(Setup!B54="","",Setup!A54)</f>
        <v/>
      </c>
      <c r="B20" s="21" t="str">
        <f>IF(Setup!B54="","",Setup!B54)</f>
        <v/>
      </c>
      <c r="C20" s="22"/>
      <c r="D20" s="22"/>
      <c r="E20" s="22"/>
      <c r="F20" s="22"/>
      <c r="G20" s="22"/>
      <c r="H20" s="22"/>
      <c r="I20" s="22"/>
      <c r="J20" s="22"/>
      <c r="K20" s="24"/>
      <c r="L20" s="25"/>
    </row>
    <row r="21" spans="1:12" x14ac:dyDescent="0.25">
      <c r="A21" s="11" t="str">
        <f>IF(Setup!B55="","",Setup!A55)</f>
        <v/>
      </c>
      <c r="B21" s="21" t="str">
        <f>IF(Setup!B55="","",Setup!B55)</f>
        <v/>
      </c>
      <c r="C21" s="22"/>
      <c r="D21" s="22"/>
      <c r="E21" s="22"/>
      <c r="F21" s="22"/>
      <c r="G21" s="22"/>
      <c r="H21" s="22"/>
      <c r="I21" s="22"/>
      <c r="J21" s="22"/>
      <c r="K21" s="24"/>
      <c r="L21" s="25"/>
    </row>
    <row r="22" spans="1:12" x14ac:dyDescent="0.25">
      <c r="A22" s="11" t="str">
        <f>IF(Setup!B56="","",Setup!A56)</f>
        <v/>
      </c>
      <c r="B22" s="21" t="str">
        <f>IF(Setup!B56="","",Setup!B56)</f>
        <v/>
      </c>
      <c r="C22" s="22"/>
      <c r="D22" s="22"/>
      <c r="E22" s="22"/>
      <c r="F22" s="22"/>
      <c r="G22" s="22"/>
      <c r="H22" s="22"/>
      <c r="I22" s="22"/>
      <c r="J22" s="22"/>
      <c r="K22" s="24"/>
      <c r="L22" s="25"/>
    </row>
    <row r="23" spans="1:12" x14ac:dyDescent="0.25">
      <c r="A23" s="11" t="str">
        <f>IF(Setup!B57="","",Setup!A57)</f>
        <v/>
      </c>
      <c r="B23" s="21" t="str">
        <f>IF(Setup!B57="","",Setup!B57)</f>
        <v/>
      </c>
      <c r="C23" s="22"/>
      <c r="D23" s="22"/>
      <c r="E23" s="22"/>
      <c r="F23" s="22"/>
      <c r="G23" s="22"/>
      <c r="H23" s="22"/>
      <c r="I23" s="22"/>
      <c r="J23" s="22"/>
      <c r="K23" s="24"/>
      <c r="L23" s="25"/>
    </row>
    <row r="24" spans="1:12" x14ac:dyDescent="0.25">
      <c r="A24" s="11" t="str">
        <f>IF(Setup!B58="","",Setup!A58)</f>
        <v/>
      </c>
      <c r="B24" s="21" t="str">
        <f>IF(Setup!B58="","",Setup!B58)</f>
        <v/>
      </c>
      <c r="C24" s="22"/>
      <c r="D24" s="22"/>
      <c r="E24" s="22"/>
      <c r="F24" s="22"/>
      <c r="G24" s="22"/>
      <c r="H24" s="22"/>
      <c r="I24" s="22"/>
      <c r="J24" s="22"/>
      <c r="K24" s="24"/>
      <c r="L24" s="25"/>
    </row>
    <row r="25" spans="1:12" x14ac:dyDescent="0.25">
      <c r="A25" s="11" t="str">
        <f>IF(Setup!B59="","",Setup!A59)</f>
        <v/>
      </c>
      <c r="B25" s="21" t="str">
        <f>IF(Setup!B59="","",Setup!B59)</f>
        <v/>
      </c>
      <c r="C25" s="22"/>
      <c r="D25" s="22"/>
      <c r="E25" s="22"/>
      <c r="F25" s="22"/>
      <c r="G25" s="22"/>
      <c r="H25" s="22"/>
      <c r="I25" s="22"/>
      <c r="J25" s="22"/>
      <c r="K25" s="24"/>
      <c r="L25" s="25"/>
    </row>
    <row r="26" spans="1:12" x14ac:dyDescent="0.25">
      <c r="A26" s="11" t="str">
        <f>IF(Setup!B60="","",Setup!A60)</f>
        <v/>
      </c>
      <c r="B26" s="21" t="str">
        <f>IF(Setup!B60="","",Setup!B60)</f>
        <v/>
      </c>
      <c r="C26" s="22"/>
      <c r="D26" s="22"/>
      <c r="E26" s="22"/>
      <c r="F26" s="22"/>
      <c r="G26" s="22"/>
      <c r="H26" s="22"/>
      <c r="I26" s="22"/>
      <c r="J26" s="22"/>
      <c r="K26" s="24"/>
      <c r="L26" s="25"/>
    </row>
    <row r="27" spans="1:12" x14ac:dyDescent="0.25">
      <c r="A27" s="11" t="str">
        <f>IF(Setup!B61="","",Setup!A61)</f>
        <v/>
      </c>
      <c r="B27" s="21" t="str">
        <f>IF(Setup!B61="","",Setup!B61)</f>
        <v/>
      </c>
      <c r="C27" s="22"/>
      <c r="D27" s="22"/>
      <c r="E27" s="22"/>
      <c r="F27" s="22"/>
      <c r="G27" s="22"/>
      <c r="H27" s="22"/>
      <c r="I27" s="22"/>
      <c r="J27" s="22"/>
      <c r="K27" s="24"/>
      <c r="L27" s="25"/>
    </row>
    <row r="28" spans="1:12" x14ac:dyDescent="0.25">
      <c r="A28" s="11" t="str">
        <f>IF(Setup!B62="","",Setup!A62)</f>
        <v/>
      </c>
      <c r="B28" s="21" t="str">
        <f>IF(Setup!B62="","",Setup!B62)</f>
        <v/>
      </c>
      <c r="C28" s="22"/>
      <c r="D28" s="22"/>
      <c r="E28" s="22"/>
      <c r="F28" s="22"/>
      <c r="G28" s="22"/>
      <c r="H28" s="22"/>
      <c r="I28" s="22"/>
      <c r="J28" s="22"/>
      <c r="K28" s="24"/>
      <c r="L28" s="25"/>
    </row>
    <row r="29" spans="1:12" x14ac:dyDescent="0.25">
      <c r="A29" s="11" t="str">
        <f>IF(Setup!B63="","",Setup!A63)</f>
        <v/>
      </c>
      <c r="B29" s="21" t="str">
        <f>IF(Setup!B63="","",Setup!B63)</f>
        <v/>
      </c>
      <c r="C29" s="22"/>
      <c r="D29" s="22"/>
      <c r="E29" s="22"/>
      <c r="F29" s="22"/>
      <c r="G29" s="22"/>
      <c r="H29" s="22"/>
      <c r="I29" s="22"/>
      <c r="J29" s="22"/>
      <c r="K29" s="24"/>
      <c r="L29" s="25"/>
    </row>
    <row r="30" spans="1:12" x14ac:dyDescent="0.25">
      <c r="A30" s="11" t="str">
        <f>IF(Setup!B64="","",Setup!A64)</f>
        <v/>
      </c>
      <c r="B30" s="21" t="str">
        <f>IF(Setup!B64="","",Setup!B64)</f>
        <v/>
      </c>
      <c r="C30" s="22"/>
      <c r="D30" s="22"/>
      <c r="E30" s="22"/>
      <c r="F30" s="22"/>
      <c r="G30" s="22"/>
      <c r="H30" s="22"/>
      <c r="I30" s="22"/>
      <c r="J30" s="22"/>
      <c r="K30" s="24"/>
      <c r="L30" s="25"/>
    </row>
    <row r="31" spans="1:12" x14ac:dyDescent="0.25">
      <c r="A31" s="11" t="str">
        <f>IF(Setup!B65="","",Setup!A65)</f>
        <v/>
      </c>
      <c r="B31" s="21" t="str">
        <f>IF(Setup!B65="","",Setup!B65)</f>
        <v/>
      </c>
      <c r="C31" s="22"/>
      <c r="D31" s="22"/>
      <c r="E31" s="22"/>
      <c r="F31" s="22"/>
      <c r="G31" s="22"/>
      <c r="H31" s="22"/>
      <c r="I31" s="22"/>
      <c r="J31" s="22"/>
      <c r="K31" s="24"/>
      <c r="L31" s="25"/>
    </row>
    <row r="32" spans="1:12" x14ac:dyDescent="0.25">
      <c r="A32" s="11" t="str">
        <f>IF(Setup!B66="","",Setup!A66)</f>
        <v/>
      </c>
      <c r="B32" s="21" t="str">
        <f>IF(Setup!B66="","",Setup!B66)</f>
        <v/>
      </c>
      <c r="C32" s="22"/>
      <c r="D32" s="22"/>
      <c r="E32" s="22"/>
      <c r="F32" s="22"/>
      <c r="G32" s="22"/>
      <c r="H32" s="22"/>
      <c r="I32" s="22"/>
      <c r="J32" s="22"/>
      <c r="K32" s="24"/>
      <c r="L32" s="25"/>
    </row>
    <row r="33" spans="1:12" x14ac:dyDescent="0.25">
      <c r="A33" s="11" t="str">
        <f>IF(Setup!B67="","",Setup!A67)</f>
        <v/>
      </c>
      <c r="B33" s="21" t="str">
        <f>IF(Setup!B67="","",Setup!B67)</f>
        <v/>
      </c>
      <c r="C33" s="22"/>
      <c r="D33" s="22"/>
      <c r="E33" s="22"/>
      <c r="F33" s="22"/>
      <c r="G33" s="22"/>
      <c r="H33" s="22"/>
      <c r="I33" s="22"/>
      <c r="J33" s="22"/>
      <c r="K33" s="24"/>
      <c r="L33" s="25"/>
    </row>
    <row r="34" spans="1:12" x14ac:dyDescent="0.25">
      <c r="A34" s="11" t="str">
        <f>IF(Setup!B68="","",Setup!A68)</f>
        <v/>
      </c>
      <c r="B34" s="21" t="str">
        <f>IF(Setup!B68="","",Setup!B68)</f>
        <v/>
      </c>
      <c r="C34" s="22"/>
      <c r="D34" s="22"/>
      <c r="E34" s="22"/>
      <c r="F34" s="22"/>
      <c r="G34" s="22"/>
      <c r="H34" s="22"/>
      <c r="I34" s="22"/>
      <c r="J34" s="22"/>
      <c r="K34" s="24"/>
      <c r="L34" s="25"/>
    </row>
    <row r="35" spans="1:12" x14ac:dyDescent="0.25">
      <c r="A35" s="11" t="str">
        <f>IF(Setup!B69="","",Setup!A69)</f>
        <v/>
      </c>
      <c r="B35" s="21" t="str">
        <f>IF(Setup!B69="","",Setup!B69)</f>
        <v/>
      </c>
      <c r="C35" s="22"/>
      <c r="D35" s="22"/>
      <c r="E35" s="22"/>
      <c r="F35" s="22"/>
      <c r="G35" s="22"/>
      <c r="H35" s="22"/>
      <c r="I35" s="22"/>
      <c r="J35" s="22"/>
      <c r="K35" s="24"/>
      <c r="L35" s="25"/>
    </row>
    <row r="36" spans="1:12" x14ac:dyDescent="0.25">
      <c r="A36" s="11" t="str">
        <f>IF(Setup!B70="","",Setup!A70)</f>
        <v/>
      </c>
      <c r="B36" s="21" t="str">
        <f>IF(Setup!B70="","",Setup!B70)</f>
        <v/>
      </c>
      <c r="C36" s="22"/>
      <c r="D36" s="22"/>
      <c r="E36" s="22"/>
      <c r="F36" s="22"/>
      <c r="G36" s="22"/>
      <c r="H36" s="22"/>
      <c r="I36" s="22"/>
      <c r="J36" s="22"/>
      <c r="K36" s="24"/>
      <c r="L36" s="25"/>
    </row>
    <row r="37" spans="1:12" x14ac:dyDescent="0.25">
      <c r="A37" s="11" t="str">
        <f>IF(Setup!B71="","",Setup!A71)</f>
        <v/>
      </c>
      <c r="B37" s="21" t="str">
        <f>IF(Setup!B71="","",Setup!B71)</f>
        <v/>
      </c>
      <c r="C37" s="22"/>
      <c r="D37" s="22"/>
      <c r="E37" s="22"/>
      <c r="F37" s="22"/>
      <c r="G37" s="22"/>
      <c r="H37" s="22"/>
      <c r="I37" s="22"/>
      <c r="J37" s="22"/>
      <c r="K37" s="24"/>
      <c r="L37" s="25"/>
    </row>
    <row r="38" spans="1:12" x14ac:dyDescent="0.25">
      <c r="A38" s="11" t="str">
        <f>IF(Setup!B72="","",Setup!A72)</f>
        <v/>
      </c>
      <c r="B38" s="21" t="str">
        <f>IF(Setup!B72="","",Setup!B72)</f>
        <v/>
      </c>
      <c r="C38" s="22"/>
      <c r="D38" s="22"/>
      <c r="E38" s="22"/>
      <c r="F38" s="22"/>
      <c r="G38" s="22"/>
      <c r="H38" s="22"/>
      <c r="I38" s="22"/>
      <c r="J38" s="22"/>
      <c r="K38" s="24"/>
      <c r="L38" s="25"/>
    </row>
    <row r="39" spans="1:12" x14ac:dyDescent="0.25">
      <c r="A39" s="11" t="str">
        <f>IF(Setup!B73="","",Setup!A73)</f>
        <v/>
      </c>
      <c r="B39" s="21" t="str">
        <f>IF(Setup!B73="","",Setup!B73)</f>
        <v/>
      </c>
      <c r="C39" s="22"/>
      <c r="D39" s="22"/>
      <c r="E39" s="22"/>
      <c r="F39" s="22"/>
      <c r="G39" s="22"/>
      <c r="H39" s="22"/>
      <c r="I39" s="22"/>
      <c r="J39" s="22"/>
      <c r="K39" s="24"/>
      <c r="L39" s="25"/>
    </row>
    <row r="40" spans="1:12" x14ac:dyDescent="0.25">
      <c r="A40" s="11" t="str">
        <f>IF(Setup!B74="","",Setup!A74)</f>
        <v/>
      </c>
      <c r="B40" s="21" t="str">
        <f>IF(Setup!B74="","",Setup!B74)</f>
        <v/>
      </c>
      <c r="C40" s="22"/>
      <c r="D40" s="22"/>
      <c r="E40" s="22"/>
      <c r="F40" s="22"/>
      <c r="G40" s="22"/>
      <c r="H40" s="22"/>
      <c r="I40" s="22"/>
      <c r="J40" s="22"/>
      <c r="K40" s="24"/>
      <c r="L40" s="25"/>
    </row>
    <row r="41" spans="1:12" x14ac:dyDescent="0.25">
      <c r="A41" s="11" t="str">
        <f>IF(Setup!B75="","",Setup!A75)</f>
        <v/>
      </c>
      <c r="B41" s="21" t="str">
        <f>IF(Setup!B75="","",Setup!B75)</f>
        <v/>
      </c>
      <c r="C41" s="22"/>
      <c r="D41" s="22"/>
      <c r="E41" s="22"/>
      <c r="F41" s="22"/>
      <c r="G41" s="22"/>
      <c r="H41" s="22"/>
      <c r="I41" s="22"/>
      <c r="J41" s="22"/>
      <c r="K41" s="24"/>
      <c r="L41" s="25"/>
    </row>
    <row r="42" spans="1:12" x14ac:dyDescent="0.25">
      <c r="A42" s="11" t="str">
        <f>IF(Setup!B76="","",Setup!A76)</f>
        <v/>
      </c>
      <c r="B42" s="21" t="str">
        <f>IF(Setup!B76="","",Setup!B76)</f>
        <v/>
      </c>
      <c r="C42" s="22"/>
      <c r="D42" s="22"/>
      <c r="E42" s="22"/>
      <c r="F42" s="22"/>
      <c r="G42" s="22"/>
      <c r="H42" s="22"/>
      <c r="I42" s="22"/>
      <c r="J42" s="22"/>
      <c r="K42" s="24"/>
      <c r="L42" s="25"/>
    </row>
    <row r="43" spans="1:12" x14ac:dyDescent="0.25">
      <c r="A43" s="11" t="str">
        <f>IF(Setup!B77="","",Setup!A77)</f>
        <v/>
      </c>
      <c r="B43" s="21" t="str">
        <f>IF(Setup!B77="","",Setup!B77)</f>
        <v/>
      </c>
      <c r="C43" s="22"/>
      <c r="D43" s="22"/>
      <c r="E43" s="22"/>
      <c r="F43" s="22"/>
      <c r="G43" s="22"/>
      <c r="H43" s="22"/>
      <c r="I43" s="22"/>
      <c r="J43" s="22"/>
      <c r="K43" s="24"/>
      <c r="L43" s="25"/>
    </row>
    <row r="44" spans="1:12" x14ac:dyDescent="0.25">
      <c r="A44" s="11" t="str">
        <f>IF(Setup!B78="","",Setup!A78)</f>
        <v/>
      </c>
      <c r="B44" s="21" t="str">
        <f>IF(Setup!B78="","",Setup!B78)</f>
        <v/>
      </c>
      <c r="C44" s="22"/>
      <c r="D44" s="22"/>
      <c r="E44" s="22"/>
      <c r="F44" s="22"/>
      <c r="G44" s="22"/>
      <c r="H44" s="22"/>
      <c r="I44" s="22"/>
      <c r="J44" s="22"/>
      <c r="K44" s="24"/>
      <c r="L44" s="25"/>
    </row>
    <row r="45" spans="1:12" x14ac:dyDescent="0.25">
      <c r="A45" s="11" t="str">
        <f>IF(Setup!B79="","",Setup!A79)</f>
        <v/>
      </c>
      <c r="B45" s="21" t="str">
        <f>IF(Setup!B79="","",Setup!B79)</f>
        <v/>
      </c>
      <c r="C45" s="22"/>
      <c r="D45" s="22"/>
      <c r="E45" s="22"/>
      <c r="F45" s="22"/>
      <c r="G45" s="22"/>
      <c r="H45" s="22"/>
      <c r="I45" s="22"/>
      <c r="J45" s="22"/>
      <c r="K45" s="24"/>
      <c r="L45" s="25"/>
    </row>
    <row r="46" spans="1:12" x14ac:dyDescent="0.25">
      <c r="A46" s="11" t="str">
        <f>IF(Setup!B80="","",Setup!A80)</f>
        <v/>
      </c>
      <c r="B46" s="21" t="str">
        <f>IF(Setup!B80="","",Setup!B80)</f>
        <v/>
      </c>
      <c r="C46" s="22"/>
      <c r="D46" s="22"/>
      <c r="E46" s="22"/>
      <c r="F46" s="22"/>
      <c r="G46" s="22"/>
      <c r="H46" s="22"/>
      <c r="I46" s="22"/>
      <c r="J46" s="22"/>
      <c r="K46" s="24"/>
      <c r="L46" s="25"/>
    </row>
    <row r="47" spans="1:12" x14ac:dyDescent="0.25">
      <c r="A47" s="11" t="str">
        <f>IF(Setup!B81="","",Setup!A81)</f>
        <v/>
      </c>
      <c r="B47" s="21" t="str">
        <f>IF(Setup!B81="","",Setup!B81)</f>
        <v/>
      </c>
      <c r="C47" s="22"/>
      <c r="D47" s="22"/>
      <c r="E47" s="22"/>
      <c r="F47" s="22"/>
      <c r="G47" s="22"/>
      <c r="H47" s="22"/>
      <c r="I47" s="22"/>
      <c r="J47" s="22"/>
      <c r="K47" s="24"/>
      <c r="L47" s="25"/>
    </row>
    <row r="48" spans="1:12" x14ac:dyDescent="0.25">
      <c r="A48" s="11" t="str">
        <f>IF(Setup!B82="","",Setup!A82)</f>
        <v/>
      </c>
      <c r="B48" s="21" t="str">
        <f>IF(Setup!B82="","",Setup!B82)</f>
        <v/>
      </c>
      <c r="C48" s="22"/>
      <c r="D48" s="22"/>
      <c r="E48" s="22"/>
      <c r="F48" s="22"/>
      <c r="G48" s="22"/>
      <c r="H48" s="22"/>
      <c r="I48" s="22"/>
      <c r="J48" s="22"/>
      <c r="K48" s="24"/>
      <c r="L48" s="25"/>
    </row>
    <row r="49" spans="1:12" x14ac:dyDescent="0.25">
      <c r="A49" s="11" t="str">
        <f>IF(Setup!B83="","",Setup!A83)</f>
        <v/>
      </c>
      <c r="B49" s="21" t="str">
        <f>IF(Setup!B83="","",Setup!B83)</f>
        <v/>
      </c>
      <c r="C49" s="22"/>
      <c r="D49" s="22"/>
      <c r="E49" s="22"/>
      <c r="F49" s="22"/>
      <c r="G49" s="22"/>
      <c r="H49" s="22"/>
      <c r="I49" s="22"/>
      <c r="J49" s="22"/>
      <c r="K49" s="24"/>
      <c r="L49" s="25"/>
    </row>
    <row r="50" spans="1:12" x14ac:dyDescent="0.25">
      <c r="A50" s="11" t="str">
        <f>IF(Setup!B84="","",Setup!A84)</f>
        <v/>
      </c>
      <c r="B50" s="21" t="str">
        <f>IF(Setup!B84="","",Setup!B84)</f>
        <v/>
      </c>
      <c r="C50" s="22"/>
      <c r="D50" s="22"/>
      <c r="E50" s="22"/>
      <c r="F50" s="22"/>
      <c r="G50" s="22"/>
      <c r="H50" s="22"/>
      <c r="I50" s="22"/>
      <c r="J50" s="22"/>
      <c r="K50" s="24"/>
      <c r="L50" s="25"/>
    </row>
    <row r="51" spans="1:12" x14ac:dyDescent="0.25">
      <c r="A51" s="11" t="str">
        <f>IF(Setup!B85="","",Setup!A85)</f>
        <v/>
      </c>
      <c r="B51" s="21" t="str">
        <f>IF(Setup!B85="","",Setup!B85)</f>
        <v/>
      </c>
      <c r="C51" s="22"/>
      <c r="D51" s="22"/>
      <c r="E51" s="22"/>
      <c r="F51" s="22"/>
      <c r="G51" s="22"/>
      <c r="H51" s="22"/>
      <c r="I51" s="22"/>
      <c r="J51" s="22"/>
      <c r="K51" s="24"/>
      <c r="L51" s="25"/>
    </row>
    <row r="52" spans="1:12" x14ac:dyDescent="0.25">
      <c r="A52" s="11" t="str">
        <f>IF(Setup!B86="","",Setup!A86)</f>
        <v/>
      </c>
      <c r="B52" s="21" t="str">
        <f>IF(Setup!B86="","",Setup!B86)</f>
        <v/>
      </c>
      <c r="C52" s="22"/>
      <c r="D52" s="22"/>
      <c r="E52" s="22"/>
      <c r="F52" s="22"/>
      <c r="G52" s="22"/>
      <c r="H52" s="22"/>
      <c r="I52" s="22"/>
      <c r="J52" s="22"/>
      <c r="K52" s="24"/>
      <c r="L52" s="25"/>
    </row>
    <row r="53" spans="1:12" x14ac:dyDescent="0.25">
      <c r="A53" s="11" t="str">
        <f>IF(Setup!B87="","",Setup!A87)</f>
        <v/>
      </c>
      <c r="B53" s="21" t="str">
        <f>IF(Setup!B87="","",Setup!B87)</f>
        <v/>
      </c>
      <c r="C53" s="22"/>
      <c r="D53" s="22"/>
      <c r="E53" s="22"/>
      <c r="F53" s="22"/>
      <c r="G53" s="22"/>
      <c r="H53" s="22"/>
      <c r="I53" s="22"/>
      <c r="J53" s="22"/>
      <c r="K53" s="24"/>
      <c r="L53" s="25"/>
    </row>
    <row r="54" spans="1:12" x14ac:dyDescent="0.25">
      <c r="A54" s="11" t="str">
        <f>IF(Setup!B88="","",Setup!A88)</f>
        <v/>
      </c>
      <c r="B54" s="21" t="str">
        <f>IF(Setup!B88="","",Setup!B88)</f>
        <v/>
      </c>
      <c r="C54" s="22"/>
      <c r="D54" s="22"/>
      <c r="E54" s="22"/>
      <c r="F54" s="22"/>
      <c r="G54" s="22"/>
      <c r="H54" s="22"/>
      <c r="I54" s="22"/>
      <c r="J54" s="22"/>
      <c r="K54" s="24"/>
      <c r="L54" s="25"/>
    </row>
    <row r="55" spans="1:12" x14ac:dyDescent="0.25">
      <c r="A55" s="11" t="str">
        <f>IF(Setup!B89="","",Setup!A89)</f>
        <v/>
      </c>
      <c r="B55" s="21" t="str">
        <f>IF(Setup!B89="","",Setup!B89)</f>
        <v/>
      </c>
      <c r="C55" s="22"/>
      <c r="D55" s="22"/>
      <c r="E55" s="22"/>
      <c r="F55" s="22"/>
      <c r="G55" s="22"/>
      <c r="H55" s="22"/>
      <c r="I55" s="22"/>
      <c r="J55" s="22"/>
      <c r="K55" s="24"/>
      <c r="L55" s="25"/>
    </row>
    <row r="57" spans="1:1" x14ac:dyDescent="0.25">
      <c r="A57" s="17" t="s">
        <v>93</v>
      </c>
    </row>
  </sheetData>
  <mergeCells count="6">
    <mergeCell ref="C4:F4"/>
    <mergeCell ref="G4:J4"/>
    <mergeCell ref="A4:A5"/>
    <mergeCell ref="B4:B5"/>
    <mergeCell ref="K4:K5"/>
    <mergeCell ref="L4:L5"/>
  </mergeCells>
  <dataValidations count="1">
    <dataValidation type="list" allowBlank="1" showErrorMessage="1" errorStyle="stop" errorTitle="Use A, B or C" error="A outstanding, B very good, C fair." sqref="C6:J55">
      <formula1>"A,B,C"</formula1>
    </dataValidation>
  </dataValidations>
  <hyperlinks>
    <hyperlink ref="A57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workbookViewId="0" showGridLines="0"/>
  </sheetViews>
  <sheetFormatPr defaultRowHeight="15" outlineLevelRow="0" outlineLevelCol="0" x14ac:dyDescent="55"/>
  <cols>
    <col min="1" max="1" width="30" customWidth="1"/>
    <col min="2" max="13" width="7.4" customWidth="1"/>
    <col min="14" max="14" width="3" customWidth="1"/>
    <col min="15" max="15" width="22" customWidth="1"/>
    <col min="16" max="16" width="8" customWidth="1"/>
  </cols>
  <sheetData>
    <row r="1" ht="26" customHeight="1" spans="1:16" x14ac:dyDescent="0.25">
      <c r="A1" s="26" t="s">
        <v>121</v>
      </c>
      <c r="B1" s="27" t="str">
        <f>Setup!$B$4</f>
        <v>Demo Public School</v>
      </c>
      <c r="C1" s="27"/>
      <c r="D1" s="27"/>
      <c r="E1" s="27"/>
      <c r="F1" s="27"/>
      <c r="G1" s="27"/>
      <c r="H1" s="27"/>
      <c r="I1" s="27"/>
      <c r="J1" s="27"/>
      <c r="K1" s="27"/>
      <c r="L1" s="26" t="s">
        <v>122</v>
      </c>
      <c r="M1" s="26"/>
      <c r="O1" s="28" t="s">
        <v>123</v>
      </c>
      <c r="P1" s="28"/>
    </row>
    <row r="2" spans="1:16" x14ac:dyDescent="0.25">
      <c r="A2" s="26"/>
      <c r="B2" s="29" t="str">
        <f>"Academic session: "&amp;Setup!$B$5</f>
        <v>Academic session: 2026-27</v>
      </c>
      <c r="C2" s="29"/>
      <c r="D2" s="29"/>
      <c r="E2" s="29"/>
      <c r="F2" s="29"/>
      <c r="G2" s="29"/>
      <c r="H2" s="29"/>
      <c r="I2" s="29"/>
      <c r="J2" s="29"/>
      <c r="K2" s="29"/>
      <c r="L2" s="26"/>
      <c r="M2" s="26"/>
      <c r="O2" s="17" t="s">
        <v>124</v>
      </c>
      <c r="P2" s="30">
        <f>IFERROR(MATCH($B$5,Setup!$A$40:$A$89,0),"")</f>
        <v>3</v>
      </c>
    </row>
    <row r="3" ht="20" customHeight="1" spans="1:16" x14ac:dyDescent="0.25">
      <c r="A3" s="26"/>
      <c r="B3" s="31" t="s">
        <v>125</v>
      </c>
      <c r="C3" s="31"/>
      <c r="D3" s="31"/>
      <c r="E3" s="31"/>
      <c r="F3" s="31"/>
      <c r="G3" s="31"/>
      <c r="H3" s="31"/>
      <c r="I3" s="31"/>
      <c r="J3" s="31"/>
      <c r="K3" s="31"/>
      <c r="L3" s="26"/>
      <c r="M3" s="26"/>
      <c r="O3" s="17" t="s">
        <v>126</v>
      </c>
      <c r="P3" s="30">
        <f>IFERROR(MATCH($B$5,'Term 1'!$A$6:$A$55,0),"")</f>
        <v>3</v>
      </c>
    </row>
    <row r="4" spans="15:16" x14ac:dyDescent="0.25">
      <c r="O4" s="17" t="s">
        <v>127</v>
      </c>
      <c r="P4" s="30">
        <f>IFERROR(MATCH($B$5,'Term 2'!$A$6:$A$55,0),"")</f>
        <v>3</v>
      </c>
    </row>
    <row r="5" spans="1:16" x14ac:dyDescent="0.25">
      <c r="A5" s="3" t="s">
        <v>128</v>
      </c>
      <c r="B5" s="15">
        <v>3</v>
      </c>
      <c r="O5" s="17" t="s">
        <v>129</v>
      </c>
      <c r="P5" s="30">
        <f>IFERROR(MATCH($B$5,'Co-scholastic'!$A$6:$A$55,0),"")</f>
        <v>3</v>
      </c>
    </row>
    <row r="6" spans="1:13" x14ac:dyDescent="0.25">
      <c r="A6" s="3" t="s">
        <v>130</v>
      </c>
      <c r="B6" s="32" t="str">
        <f>IF($P$2="","",INDEX(Setup!$B$40:$B$89,$P$2)&amp;"")</f>
        <v>Diya Menon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A7" s="3" t="s">
        <v>131</v>
      </c>
      <c r="B7" s="32" t="str">
        <f>IF($P$2="","",IF(INDEX(Setup!$D$40:$D$89,$P$2)="",INDEX(Setup!$E$40:$E$89,$P$2)&amp;"",IF(INDEX(Setup!$E$40:$E$89,$P$2)="",INDEX(Setup!$D$40:$D$89,$P$2)&amp;"",INDEX(Setup!$D$40:$D$89,$P$2)&amp;" / "&amp;INDEX(Setup!$E$40:$E$89,$P$2))))</f>
        <v>Priya Menon / Arun Menon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 x14ac:dyDescent="0.25">
      <c r="A8" s="3" t="s">
        <v>60</v>
      </c>
      <c r="B8" s="33">
        <f>IF($P$2="","",IF(INDEX(Setup!$F$40:$F$89,$P$2)="","",INDEX(Setup!$F$40:$F$89,$P$2)))</f>
        <v>41597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 x14ac:dyDescent="0.25">
      <c r="A9" s="3" t="s">
        <v>132</v>
      </c>
      <c r="B9" s="32" t="str">
        <f>Setup!$B$6&amp;" / "&amp;Setup!$B$7</f>
        <v>VII / A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1" spans="1:13" x14ac:dyDescent="0.25">
      <c r="A11" s="10" t="s">
        <v>133</v>
      </c>
      <c r="B11" s="9" t="s">
        <v>134</v>
      </c>
      <c r="C11" s="9"/>
      <c r="D11" s="9"/>
      <c r="E11" s="9"/>
      <c r="F11" s="9"/>
      <c r="G11" s="9"/>
      <c r="H11" s="9" t="s">
        <v>135</v>
      </c>
      <c r="I11" s="9"/>
      <c r="J11" s="9"/>
      <c r="K11" s="9"/>
      <c r="L11" s="9"/>
      <c r="M11" s="9"/>
    </row>
    <row r="12" ht="36" customHeight="1" spans="1:13" x14ac:dyDescent="0.25">
      <c r="A12" s="10"/>
      <c r="B12" s="34" t="s">
        <v>96</v>
      </c>
      <c r="C12" s="34" t="s">
        <v>97</v>
      </c>
      <c r="D12" s="34" t="s">
        <v>98</v>
      </c>
      <c r="E12" s="34" t="s">
        <v>136</v>
      </c>
      <c r="F12" s="34" t="s">
        <v>137</v>
      </c>
      <c r="G12" s="34" t="s">
        <v>29</v>
      </c>
      <c r="H12" s="34" t="s">
        <v>96</v>
      </c>
      <c r="I12" s="34" t="s">
        <v>97</v>
      </c>
      <c r="J12" s="34" t="s">
        <v>98</v>
      </c>
      <c r="K12" s="34" t="s">
        <v>138</v>
      </c>
      <c r="L12" s="34" t="s">
        <v>137</v>
      </c>
      <c r="M12" s="34" t="s">
        <v>29</v>
      </c>
    </row>
    <row r="13" spans="1:13" x14ac:dyDescent="0.25">
      <c r="A13" s="35" t="str">
        <f>IF(Setup!$B$13="",Setup!$A$13,Setup!$B$13)</f>
        <v>English</v>
      </c>
      <c r="B13" s="22">
        <f>IF($P$3="","",IF(INDEX('Term 1'!C$6:C$55,$P$3)="","",INDEX('Term 1'!C$6:C$55,$P$3)))</f>
        <v>9</v>
      </c>
      <c r="C13" s="22">
        <f>IF($P$3="","",IF(INDEX('Term 1'!D$6:D$55,$P$3)="","",INDEX('Term 1'!D$6:D$55,$P$3)))</f>
        <v>5</v>
      </c>
      <c r="D13" s="22">
        <f>IF($P$3="","",IF(INDEX('Term 1'!E$6:E$55,$P$3)="","",INDEX('Term 1'!E$6:E$55,$P$3)))</f>
        <v>5</v>
      </c>
      <c r="E13" s="22">
        <f>IF($P$3="","",IF(INDEX('Term 1'!F$6:F$55,$P$3)="","",INDEX('Term 1'!F$6:F$55,$P$3)))</f>
        <v>69</v>
      </c>
      <c r="F13" s="36">
        <f>IF($P$3="","",IF(INDEX('Term 1'!G$6:G$55,$P$3)="","",INDEX('Term 1'!G$6:G$55,$P$3)))</f>
        <v>88</v>
      </c>
      <c r="G13" s="36" t="str">
        <f>IF($P$3="","",IF(INDEX('Term 1'!H$6:H$55,$P$3)="","",INDEX('Term 1'!H$6:H$55,$P$3)))</f>
        <v>A2</v>
      </c>
      <c r="H13" s="22">
        <f>IF($P$4="","",IF(INDEX('Term 2'!C$6:C$55,$P$4)="","",INDEX('Term 2'!C$6:C$55,$P$4)))</f>
        <v>9</v>
      </c>
      <c r="I13" s="22">
        <f>IF($P$4="","",IF(INDEX('Term 2'!D$6:D$55,$P$4)="","",INDEX('Term 2'!D$6:D$55,$P$4)))</f>
        <v>5</v>
      </c>
      <c r="J13" s="22">
        <f>IF($P$4="","",IF(INDEX('Term 2'!E$6:E$55,$P$4)="","",INDEX('Term 2'!E$6:E$55,$P$4)))</f>
        <v>4</v>
      </c>
      <c r="K13" s="22">
        <f>IF($P$4="","",IF(INDEX('Term 2'!F$6:F$55,$P$4)="","",INDEX('Term 2'!F$6:F$55,$P$4)))</f>
        <v>66</v>
      </c>
      <c r="L13" s="36">
        <f>IF($P$4="","",IF(INDEX('Term 2'!G$6:G$55,$P$4)="","",INDEX('Term 2'!G$6:G$55,$P$4)))</f>
        <v>84</v>
      </c>
      <c r="M13" s="36" t="str">
        <f>IF($P$4="","",IF(INDEX('Term 2'!H$6:H$55,$P$4)="","",INDEX('Term 2'!H$6:H$55,$P$4)))</f>
        <v>A2</v>
      </c>
    </row>
    <row r="14" spans="1:13" x14ac:dyDescent="0.25">
      <c r="A14" s="35" t="str">
        <f>IF(Setup!$B$14="",Setup!$A$14,Setup!$B$14)</f>
        <v>Hindi</v>
      </c>
      <c r="B14" s="22">
        <f>IF($P$3="","",IF(INDEX('Term 1'!I$6:I$55,$P$3)="","",INDEX('Term 1'!I$6:I$55,$P$3)))</f>
        <v>9</v>
      </c>
      <c r="C14" s="22">
        <f>IF($P$3="","",IF(INDEX('Term 1'!J$6:J$55,$P$3)="","",INDEX('Term 1'!J$6:J$55,$P$3)))</f>
        <v>5</v>
      </c>
      <c r="D14" s="22">
        <f>IF($P$3="","",IF(INDEX('Term 1'!K$6:K$55,$P$3)="","",INDEX('Term 1'!K$6:K$55,$P$3)))</f>
        <v>5</v>
      </c>
      <c r="E14" s="22">
        <f>IF($P$3="","",IF(INDEX('Term 1'!L$6:L$55,$P$3)="","",INDEX('Term 1'!L$6:L$55,$P$3)))</f>
        <v>71</v>
      </c>
      <c r="F14" s="36">
        <f>IF($P$3="","",IF(INDEX('Term 1'!M$6:M$55,$P$3)="","",INDEX('Term 1'!M$6:M$55,$P$3)))</f>
        <v>90</v>
      </c>
      <c r="G14" s="36" t="str">
        <f>IF($P$3="","",IF(INDEX('Term 1'!N$6:N$55,$P$3)="","",INDEX('Term 1'!N$6:N$55,$P$3)))</f>
        <v>A2</v>
      </c>
      <c r="H14" s="22">
        <f>IF($P$4="","",IF(INDEX('Term 2'!I$6:I$55,$P$4)="","",INDEX('Term 2'!I$6:I$55,$P$4)))</f>
        <v>9</v>
      </c>
      <c r="I14" s="22">
        <f>IF($P$4="","",IF(INDEX('Term 2'!J$6:J$55,$P$4)="","",INDEX('Term 2'!J$6:J$55,$P$4)))</f>
        <v>5</v>
      </c>
      <c r="J14" s="22">
        <f>IF($P$4="","",IF(INDEX('Term 2'!K$6:K$55,$P$4)="","",INDEX('Term 2'!K$6:K$55,$P$4)))</f>
        <v>5</v>
      </c>
      <c r="K14" s="22">
        <f>IF($P$4="","",IF(INDEX('Term 2'!L$6:L$55,$P$4)="","",INDEX('Term 2'!L$6:L$55,$P$4)))</f>
        <v>71</v>
      </c>
      <c r="L14" s="36">
        <f>IF($P$4="","",IF(INDEX('Term 2'!M$6:M$55,$P$4)="","",INDEX('Term 2'!M$6:M$55,$P$4)))</f>
        <v>90</v>
      </c>
      <c r="M14" s="36" t="str">
        <f>IF($P$4="","",IF(INDEX('Term 2'!N$6:N$55,$P$4)="","",INDEX('Term 2'!N$6:N$55,$P$4)))</f>
        <v>A2</v>
      </c>
    </row>
    <row r="15" spans="1:13" x14ac:dyDescent="0.25">
      <c r="A15" s="35" t="str">
        <f>IF(Setup!$B$15="",Setup!$A$15,Setup!$B$15)</f>
        <v>Sanskrit</v>
      </c>
      <c r="B15" s="22">
        <f>IF($P$3="","",IF(INDEX('Term 1'!O$6:O$55,$P$3)="","",INDEX('Term 1'!O$6:O$55,$P$3)))</f>
        <v>9</v>
      </c>
      <c r="C15" s="22">
        <f>IF($P$3="","",IF(INDEX('Term 1'!P$6:P$55,$P$3)="","",INDEX('Term 1'!P$6:P$55,$P$3)))</f>
        <v>5</v>
      </c>
      <c r="D15" s="22">
        <f>IF($P$3="","",IF(INDEX('Term 1'!Q$6:Q$55,$P$3)="","",INDEX('Term 1'!Q$6:Q$55,$P$3)))</f>
        <v>5</v>
      </c>
      <c r="E15" s="22">
        <f>IF($P$3="","",IF(INDEX('Term 1'!R$6:R$55,$P$3)="","",INDEX('Term 1'!R$6:R$55,$P$3)))</f>
        <v>70</v>
      </c>
      <c r="F15" s="36">
        <f>IF($P$3="","",IF(INDEX('Term 1'!S$6:S$55,$P$3)="","",INDEX('Term 1'!S$6:S$55,$P$3)))</f>
        <v>89</v>
      </c>
      <c r="G15" s="36" t="str">
        <f>IF($P$3="","",IF(INDEX('Term 1'!T$6:T$55,$P$3)="","",INDEX('Term 1'!T$6:T$55,$P$3)))</f>
        <v>A2</v>
      </c>
      <c r="H15" s="22">
        <f>IF($P$4="","",IF(INDEX('Term 2'!O$6:O$55,$P$4)="","",INDEX('Term 2'!O$6:O$55,$P$4)))</f>
        <v>9</v>
      </c>
      <c r="I15" s="22">
        <f>IF($P$4="","",IF(INDEX('Term 2'!P$6:P$55,$P$4)="","",INDEX('Term 2'!P$6:P$55,$P$4)))</f>
        <v>5</v>
      </c>
      <c r="J15" s="22">
        <f>IF($P$4="","",IF(INDEX('Term 2'!Q$6:Q$55,$P$4)="","",INDEX('Term 2'!Q$6:Q$55,$P$4)))</f>
        <v>5</v>
      </c>
      <c r="K15" s="22">
        <f>IF($P$4="","",IF(INDEX('Term 2'!R$6:R$55,$P$4)="","",INDEX('Term 2'!R$6:R$55,$P$4)))</f>
        <v>72</v>
      </c>
      <c r="L15" s="36">
        <f>IF($P$4="","",IF(INDEX('Term 2'!S$6:S$55,$P$4)="","",INDEX('Term 2'!S$6:S$55,$P$4)))</f>
        <v>91</v>
      </c>
      <c r="M15" s="36" t="str">
        <f>IF($P$4="","",IF(INDEX('Term 2'!T$6:T$55,$P$4)="","",INDEX('Term 2'!T$6:T$55,$P$4)))</f>
        <v>A1</v>
      </c>
    </row>
    <row r="16" spans="1:13" x14ac:dyDescent="0.25">
      <c r="A16" s="35" t="str">
        <f>IF(Setup!$B$16="",Setup!$A$16,Setup!$B$16)</f>
        <v>Mathematics</v>
      </c>
      <c r="B16" s="22">
        <f>IF($P$3="","",IF(INDEX('Term 1'!U$6:U$55,$P$3)="","",INDEX('Term 1'!U$6:U$55,$P$3)))</f>
        <v>8</v>
      </c>
      <c r="C16" s="22">
        <f>IF($P$3="","",IF(INDEX('Term 1'!V$6:V$55,$P$3)="","",INDEX('Term 1'!V$6:V$55,$P$3)))</f>
        <v>4</v>
      </c>
      <c r="D16" s="22">
        <f>IF($P$3="","",IF(INDEX('Term 1'!W$6:W$55,$P$3)="","",INDEX('Term 1'!W$6:W$55,$P$3)))</f>
        <v>4</v>
      </c>
      <c r="E16" s="22">
        <f>IF($P$3="","",IF(INDEX('Term 1'!X$6:X$55,$P$3)="","",INDEX('Term 1'!X$6:X$55,$P$3)))</f>
        <v>62</v>
      </c>
      <c r="F16" s="36">
        <f>IF($P$3="","",IF(INDEX('Term 1'!Y$6:Y$55,$P$3)="","",INDEX('Term 1'!Y$6:Y$55,$P$3)))</f>
        <v>78</v>
      </c>
      <c r="G16" s="36" t="str">
        <f>IF($P$3="","",IF(INDEX('Term 1'!Z$6:Z$55,$P$3)="","",INDEX('Term 1'!Z$6:Z$55,$P$3)))</f>
        <v>B1</v>
      </c>
      <c r="H16" s="22">
        <f>IF($P$4="","",IF(INDEX('Term 2'!U$6:U$55,$P$4)="","",INDEX('Term 2'!U$6:U$55,$P$4)))</f>
        <v>8</v>
      </c>
      <c r="I16" s="22">
        <f>IF($P$4="","",IF(INDEX('Term 2'!V$6:V$55,$P$4)="","",INDEX('Term 2'!V$6:V$55,$P$4)))</f>
        <v>4</v>
      </c>
      <c r="J16" s="22">
        <f>IF($P$4="","",IF(INDEX('Term 2'!W$6:W$55,$P$4)="","",INDEX('Term 2'!W$6:W$55,$P$4)))</f>
        <v>4</v>
      </c>
      <c r="K16" s="22">
        <f>IF($P$4="","",IF(INDEX('Term 2'!X$6:X$55,$P$4)="","",INDEX('Term 2'!X$6:X$55,$P$4)))</f>
        <v>59</v>
      </c>
      <c r="L16" s="36">
        <f>IF($P$4="","",IF(INDEX('Term 2'!Y$6:Y$55,$P$4)="","",INDEX('Term 2'!Y$6:Y$55,$P$4)))</f>
        <v>75</v>
      </c>
      <c r="M16" s="36" t="str">
        <f>IF($P$4="","",IF(INDEX('Term 2'!Z$6:Z$55,$P$4)="","",INDEX('Term 2'!Z$6:Z$55,$P$4)))</f>
        <v>B1</v>
      </c>
    </row>
    <row r="17" spans="1:13" x14ac:dyDescent="0.25">
      <c r="A17" s="35" t="str">
        <f>IF(Setup!$B$17="",Setup!$A$17,Setup!$B$17)</f>
        <v>Science</v>
      </c>
      <c r="B17" s="22">
        <f>IF($P$3="","",IF(INDEX('Term 1'!AA$6:AA$55,$P$3)="","",INDEX('Term 1'!AA$6:AA$55,$P$3)))</f>
        <v>9</v>
      </c>
      <c r="C17" s="22">
        <f>IF($P$3="","",IF(INDEX('Term 1'!AB$6:AB$55,$P$3)="","",INDEX('Term 1'!AB$6:AB$55,$P$3)))</f>
        <v>5</v>
      </c>
      <c r="D17" s="22">
        <f>IF($P$3="","",IF(INDEX('Term 1'!AC$6:AC$55,$P$3)="","",INDEX('Term 1'!AC$6:AC$55,$P$3)))</f>
        <v>5</v>
      </c>
      <c r="E17" s="22">
        <f>IF($P$3="","",IF(INDEX('Term 1'!AD$6:AD$55,$P$3)="","",INDEX('Term 1'!AD$6:AD$55,$P$3)))</f>
        <v>69</v>
      </c>
      <c r="F17" s="36">
        <f>IF($P$3="","",IF(INDEX('Term 1'!AE$6:AE$55,$P$3)="","",INDEX('Term 1'!AE$6:AE$55,$P$3)))</f>
        <v>88</v>
      </c>
      <c r="G17" s="36" t="str">
        <f>IF($P$3="","",IF(INDEX('Term 1'!AF$6:AF$55,$P$3)="","",INDEX('Term 1'!AF$6:AF$55,$P$3)))</f>
        <v>A2</v>
      </c>
      <c r="H17" s="22">
        <f>IF($P$4="","",IF(INDEX('Term 2'!AA$6:AA$55,$P$4)="","",INDEX('Term 2'!AA$6:AA$55,$P$4)))</f>
        <v>9</v>
      </c>
      <c r="I17" s="22">
        <f>IF($P$4="","",IF(INDEX('Term 2'!AB$6:AB$55,$P$4)="","",INDEX('Term 2'!AB$6:AB$55,$P$4)))</f>
        <v>5</v>
      </c>
      <c r="J17" s="22">
        <f>IF($P$4="","",IF(INDEX('Term 2'!AC$6:AC$55,$P$4)="","",INDEX('Term 2'!AC$6:AC$55,$P$4)))</f>
        <v>5</v>
      </c>
      <c r="K17" s="22">
        <f>IF($P$4="","",IF(INDEX('Term 2'!AD$6:AD$55,$P$4)="","",INDEX('Term 2'!AD$6:AD$55,$P$4)))</f>
        <v>69</v>
      </c>
      <c r="L17" s="36">
        <f>IF($P$4="","",IF(INDEX('Term 2'!AE$6:AE$55,$P$4)="","",INDEX('Term 2'!AE$6:AE$55,$P$4)))</f>
        <v>88</v>
      </c>
      <c r="M17" s="36" t="str">
        <f>IF($P$4="","",IF(INDEX('Term 2'!AF$6:AF$55,$P$4)="","",INDEX('Term 2'!AF$6:AF$55,$P$4)))</f>
        <v>A2</v>
      </c>
    </row>
    <row r="18" spans="1:13" x14ac:dyDescent="0.25">
      <c r="A18" s="35" t="str">
        <f>IF(Setup!$B$18="",Setup!$A$18,Setup!$B$18)</f>
        <v>Social Science</v>
      </c>
      <c r="B18" s="22">
        <f>IF($P$3="","",IF(INDEX('Term 1'!AG$6:AG$55,$P$3)="","",INDEX('Term 1'!AG$6:AG$55,$P$3)))</f>
        <v>9</v>
      </c>
      <c r="C18" s="22">
        <f>IF($P$3="","",IF(INDEX('Term 1'!AH$6:AH$55,$P$3)="","",INDEX('Term 1'!AH$6:AH$55,$P$3)))</f>
        <v>5</v>
      </c>
      <c r="D18" s="22">
        <f>IF($P$3="","",IF(INDEX('Term 1'!AI$6:AI$55,$P$3)="","",INDEX('Term 1'!AI$6:AI$55,$P$3)))</f>
        <v>4</v>
      </c>
      <c r="E18" s="22">
        <f>IF($P$3="","",IF(INDEX('Term 1'!AJ$6:AJ$55,$P$3)="","",INDEX('Term 1'!AJ$6:AJ$55,$P$3)))</f>
        <v>67</v>
      </c>
      <c r="F18" s="36">
        <f>IF($P$3="","",IF(INDEX('Term 1'!AK$6:AK$55,$P$3)="","",INDEX('Term 1'!AK$6:AK$55,$P$3)))</f>
        <v>85</v>
      </c>
      <c r="G18" s="36" t="str">
        <f>IF($P$3="","",IF(INDEX('Term 1'!AL$6:AL$55,$P$3)="","",INDEX('Term 1'!AL$6:AL$55,$P$3)))</f>
        <v>A2</v>
      </c>
      <c r="H18" s="22">
        <f>IF($P$4="","",IF(INDEX('Term 2'!AG$6:AG$55,$P$4)="","",INDEX('Term 2'!AG$6:AG$55,$P$4)))</f>
        <v>9</v>
      </c>
      <c r="I18" s="22">
        <f>IF($P$4="","",IF(INDEX('Term 2'!AH$6:AH$55,$P$4)="","",INDEX('Term 2'!AH$6:AH$55,$P$4)))</f>
        <v>5</v>
      </c>
      <c r="J18" s="22">
        <f>IF($P$4="","",IF(INDEX('Term 2'!AI$6:AI$55,$P$4)="","",INDEX('Term 2'!AI$6:AI$55,$P$4)))</f>
        <v>5</v>
      </c>
      <c r="K18" s="22">
        <f>IF($P$4="","",IF(INDEX('Term 2'!AJ$6:AJ$55,$P$4)="","",INDEX('Term 2'!AJ$6:AJ$55,$P$4)))</f>
        <v>70</v>
      </c>
      <c r="L18" s="36">
        <f>IF($P$4="","",IF(INDEX('Term 2'!AK$6:AK$55,$P$4)="","",INDEX('Term 2'!AK$6:AK$55,$P$4)))</f>
        <v>89</v>
      </c>
      <c r="M18" s="36" t="str">
        <f>IF($P$4="","",IF(INDEX('Term 2'!AL$6:AL$55,$P$4)="","",INDEX('Term 2'!AL$6:AL$55,$P$4)))</f>
        <v>A2</v>
      </c>
    </row>
    <row r="19" spans="1:13" x14ac:dyDescent="0.25">
      <c r="A19" s="35" t="str">
        <f>IF(Setup!$B$19="",Setup!$A$19,Setup!$B$19)</f>
        <v>Any other subject</v>
      </c>
      <c r="B19" s="22" t="str">
        <f>IF($P$3="","",IF(INDEX('Term 1'!AM$6:AM$55,$P$3)="","",INDEX('Term 1'!AM$6:AM$55,$P$3)))</f>
        <v/>
      </c>
      <c r="C19" s="22" t="str">
        <f>IF($P$3="","",IF(INDEX('Term 1'!AN$6:AN$55,$P$3)="","",INDEX('Term 1'!AN$6:AN$55,$P$3)))</f>
        <v/>
      </c>
      <c r="D19" s="22" t="str">
        <f>IF($P$3="","",IF(INDEX('Term 1'!AO$6:AO$55,$P$3)="","",INDEX('Term 1'!AO$6:AO$55,$P$3)))</f>
        <v/>
      </c>
      <c r="E19" s="22" t="str">
        <f>IF($P$3="","",IF(INDEX('Term 1'!AP$6:AP$55,$P$3)="","",INDEX('Term 1'!AP$6:AP$55,$P$3)))</f>
        <v/>
      </c>
      <c r="F19" s="36" t="str">
        <f>IF($P$3="","",IF(INDEX('Term 1'!AQ$6:AQ$55,$P$3)="","",INDEX('Term 1'!AQ$6:AQ$55,$P$3)))</f>
        <v/>
      </c>
      <c r="G19" s="36" t="str">
        <f>IF($P$3="","",IF(INDEX('Term 1'!AR$6:AR$55,$P$3)="","",INDEX('Term 1'!AR$6:AR$55,$P$3)))</f>
        <v/>
      </c>
      <c r="H19" s="22" t="str">
        <f>IF($P$4="","",IF(INDEX('Term 2'!AM$6:AM$55,$P$4)="","",INDEX('Term 2'!AM$6:AM$55,$P$4)))</f>
        <v/>
      </c>
      <c r="I19" s="22" t="str">
        <f>IF($P$4="","",IF(INDEX('Term 2'!AN$6:AN$55,$P$4)="","",INDEX('Term 2'!AN$6:AN$55,$P$4)))</f>
        <v/>
      </c>
      <c r="J19" s="22" t="str">
        <f>IF($P$4="","",IF(INDEX('Term 2'!AO$6:AO$55,$P$4)="","",INDEX('Term 2'!AO$6:AO$55,$P$4)))</f>
        <v/>
      </c>
      <c r="K19" s="22" t="str">
        <f>IF($P$4="","",IF(INDEX('Term 2'!AP$6:AP$55,$P$4)="","",INDEX('Term 2'!AP$6:AP$55,$P$4)))</f>
        <v/>
      </c>
      <c r="L19" s="36" t="str">
        <f>IF($P$4="","",IF(INDEX('Term 2'!AQ$6:AQ$55,$P$4)="","",INDEX('Term 2'!AQ$6:AQ$55,$P$4)))</f>
        <v/>
      </c>
      <c r="M19" s="36" t="str">
        <f>IF($P$4="","",IF(INDEX('Term 2'!AR$6:AR$55,$P$4)="","",INDEX('Term 2'!AR$6:AR$55,$P$4)))</f>
        <v/>
      </c>
    </row>
    <row r="21" spans="1:13" x14ac:dyDescent="0.25">
      <c r="A21" s="10" t="s">
        <v>139</v>
      </c>
      <c r="B21" s="9" t="s">
        <v>140</v>
      </c>
      <c r="C21" s="9"/>
      <c r="D21" s="9"/>
      <c r="E21" s="9"/>
      <c r="F21" s="9"/>
      <c r="G21" s="9"/>
      <c r="H21" s="9" t="s">
        <v>141</v>
      </c>
      <c r="I21" s="9"/>
      <c r="J21" s="9"/>
      <c r="K21" s="9"/>
      <c r="L21" s="9"/>
      <c r="M21" s="9"/>
    </row>
    <row r="22" ht="28" customHeight="1" spans="1:13" x14ac:dyDescent="0.25">
      <c r="A22" s="37" t="s">
        <v>142</v>
      </c>
      <c r="B22" s="38" t="str">
        <f>IF($P$5="","",INDEX('Co-scholastic'!C$6:C$55,$P$5)&amp;"")</f>
        <v>A</v>
      </c>
      <c r="C22" s="38"/>
      <c r="D22" s="38"/>
      <c r="E22" s="38"/>
      <c r="F22" s="38"/>
      <c r="G22" s="38"/>
      <c r="H22" s="38" t="str">
        <f>IF($P$5="","",INDEX('Co-scholastic'!G$6:G$55,$P$5)&amp;"")</f>
        <v>A</v>
      </c>
      <c r="I22" s="38"/>
      <c r="J22" s="38"/>
      <c r="K22" s="38"/>
      <c r="L22" s="38"/>
      <c r="M22" s="38"/>
    </row>
    <row r="23" spans="1:13" x14ac:dyDescent="0.25">
      <c r="A23" s="37" t="s">
        <v>109</v>
      </c>
      <c r="B23" s="38" t="str">
        <f>IF($P$5="","",INDEX('Co-scholastic'!D$6:D$55,$P$5)&amp;"")</f>
        <v>B</v>
      </c>
      <c r="C23" s="38"/>
      <c r="D23" s="38"/>
      <c r="E23" s="38"/>
      <c r="F23" s="38"/>
      <c r="G23" s="38"/>
      <c r="H23" s="38" t="str">
        <f>IF($P$5="","",INDEX('Co-scholastic'!H$6:H$55,$P$5)&amp;"")</f>
        <v>A</v>
      </c>
      <c r="I23" s="38"/>
      <c r="J23" s="38"/>
      <c r="K23" s="38"/>
      <c r="L23" s="38"/>
      <c r="M23" s="38"/>
    </row>
    <row r="24" spans="1:13" x14ac:dyDescent="0.25">
      <c r="A24" s="37" t="s">
        <v>110</v>
      </c>
      <c r="B24" s="38" t="str">
        <f>IF($P$5="","",INDEX('Co-scholastic'!E$6:E$55,$P$5)&amp;"")</f>
        <v>A</v>
      </c>
      <c r="C24" s="38"/>
      <c r="D24" s="38"/>
      <c r="E24" s="38"/>
      <c r="F24" s="38"/>
      <c r="G24" s="38"/>
      <c r="H24" s="38" t="str">
        <f>IF($P$5="","",INDEX('Co-scholastic'!I$6:I$55,$P$5)&amp;"")</f>
        <v>A</v>
      </c>
      <c r="I24" s="38"/>
      <c r="J24" s="38"/>
      <c r="K24" s="38"/>
      <c r="L24" s="38"/>
      <c r="M24" s="38"/>
    </row>
    <row r="25" spans="1:13" x14ac:dyDescent="0.25">
      <c r="A25" s="37" t="s">
        <v>111</v>
      </c>
      <c r="B25" s="38" t="str">
        <f>IF($P$5="","",INDEX('Co-scholastic'!F$6:F$55,$P$5)&amp;"")</f>
        <v>A</v>
      </c>
      <c r="C25" s="38"/>
      <c r="D25" s="38"/>
      <c r="E25" s="38"/>
      <c r="F25" s="38"/>
      <c r="G25" s="38"/>
      <c r="H25" s="38" t="str">
        <f>IF($P$5="","",INDEX('Co-scholastic'!J$6:J$55,$P$5)&amp;"")</f>
        <v>A</v>
      </c>
      <c r="I25" s="38"/>
      <c r="J25" s="38"/>
      <c r="K25" s="38"/>
      <c r="L25" s="38"/>
      <c r="M25" s="38"/>
    </row>
    <row r="27" ht="18" customHeight="1" spans="1:13" x14ac:dyDescent="0.25">
      <c r="A27" s="39" t="s">
        <v>106</v>
      </c>
      <c r="B27" s="40" t="str">
        <f>IF($P$5="","",INDEX('Co-scholastic'!$K$6:$K$55,$P$5)&amp;"")</f>
        <v>Diya works steadily and reads widely. Regular practice in Mathematics will lift her further.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ht="18" customHeight="1" spans="2:13" x14ac:dyDescent="0.25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4" x14ac:dyDescent="0.25">
      <c r="A29" s="3" t="s">
        <v>107</v>
      </c>
      <c r="B29" s="41" t="str">
        <f>IF($P$5="","",INDEX('Co-scholastic'!$L$6:$L$55,$P$5)&amp;"")</f>
        <v>VIII</v>
      </c>
      <c r="C29" s="41"/>
      <c r="D29" s="41"/>
    </row>
    <row r="31" spans="1:4" x14ac:dyDescent="0.25">
      <c r="A31" s="3" t="s">
        <v>12</v>
      </c>
      <c r="B31" s="42" t="str">
        <f>Setup!$B$9&amp;""</f>
        <v>Your City</v>
      </c>
      <c r="C31" s="42"/>
      <c r="D31" s="42"/>
    </row>
    <row r="32" ht="34" customHeight="1" spans="1:13" x14ac:dyDescent="0.25">
      <c r="A32" s="3" t="s">
        <v>143</v>
      </c>
      <c r="B32" s="43">
        <f>IF(Setup!$B$10="","",Setup!$B$10)</f>
        <v>46477</v>
      </c>
      <c r="C32" s="43"/>
      <c r="D32" s="43"/>
      <c r="E32" s="44"/>
      <c r="F32" s="44"/>
      <c r="G32" s="44"/>
      <c r="H32" s="44"/>
      <c r="J32" s="44"/>
      <c r="K32" s="44"/>
      <c r="L32" s="44"/>
      <c r="M32" s="44"/>
    </row>
    <row r="33" spans="5:13" x14ac:dyDescent="0.25">
      <c r="E33" s="45" t="s">
        <v>144</v>
      </c>
      <c r="F33" s="45"/>
      <c r="G33" s="45"/>
      <c r="H33" s="45"/>
      <c r="J33" s="45" t="s">
        <v>145</v>
      </c>
      <c r="K33" s="45"/>
      <c r="L33" s="45"/>
      <c r="M33" s="45"/>
    </row>
    <row r="35" spans="1:1" x14ac:dyDescent="0.25">
      <c r="A35" s="46" t="s">
        <v>146</v>
      </c>
    </row>
    <row r="36" ht="24" customHeight="1" spans="1:13" x14ac:dyDescent="0.25">
      <c r="A36" s="10" t="s">
        <v>30</v>
      </c>
      <c r="B36" s="47" t="s">
        <v>147</v>
      </c>
      <c r="C36" s="47" t="s">
        <v>148</v>
      </c>
      <c r="D36" s="47" t="s">
        <v>149</v>
      </c>
      <c r="E36" s="47" t="s">
        <v>150</v>
      </c>
      <c r="F36" s="47" t="s">
        <v>151</v>
      </c>
      <c r="G36" s="47" t="s">
        <v>152</v>
      </c>
      <c r="H36" s="47" t="s">
        <v>153</v>
      </c>
      <c r="I36" s="47" t="s">
        <v>154</v>
      </c>
      <c r="J36" s="48" t="s">
        <v>155</v>
      </c>
      <c r="K36" s="48"/>
      <c r="L36" s="48"/>
      <c r="M36" s="48"/>
    </row>
    <row r="37" spans="1:13" x14ac:dyDescent="0.25">
      <c r="A37" s="10" t="s">
        <v>29</v>
      </c>
      <c r="B37" s="49" t="s">
        <v>45</v>
      </c>
      <c r="C37" s="49" t="s">
        <v>43</v>
      </c>
      <c r="D37" s="49" t="s">
        <v>41</v>
      </c>
      <c r="E37" s="49" t="s">
        <v>39</v>
      </c>
      <c r="F37" s="49" t="s">
        <v>37</v>
      </c>
      <c r="G37" s="49" t="s">
        <v>35</v>
      </c>
      <c r="H37" s="49" t="s">
        <v>33</v>
      </c>
      <c r="I37" s="49" t="s">
        <v>31</v>
      </c>
      <c r="J37" s="48"/>
      <c r="K37" s="48"/>
      <c r="L37" s="48"/>
      <c r="M37" s="48"/>
    </row>
    <row r="39" spans="1:1" x14ac:dyDescent="0.25">
      <c r="A39" s="17" t="s">
        <v>93</v>
      </c>
    </row>
  </sheetData>
  <mergeCells count="32">
    <mergeCell ref="B1:K1"/>
    <mergeCell ref="L1:M3"/>
    <mergeCell ref="O1:P1"/>
    <mergeCell ref="A1:A3"/>
    <mergeCell ref="B2:K2"/>
    <mergeCell ref="B3:K3"/>
    <mergeCell ref="B6:M6"/>
    <mergeCell ref="B7:M7"/>
    <mergeCell ref="B8:M8"/>
    <mergeCell ref="B9:M9"/>
    <mergeCell ref="B11:G11"/>
    <mergeCell ref="H11:M11"/>
    <mergeCell ref="A11:A12"/>
    <mergeCell ref="B21:G21"/>
    <mergeCell ref="H21:M21"/>
    <mergeCell ref="B22:G22"/>
    <mergeCell ref="H22:M22"/>
    <mergeCell ref="B23:G23"/>
    <mergeCell ref="H23:M23"/>
    <mergeCell ref="B24:G24"/>
    <mergeCell ref="H24:M24"/>
    <mergeCell ref="B25:G25"/>
    <mergeCell ref="H25:M25"/>
    <mergeCell ref="B27:M28"/>
    <mergeCell ref="B29:D29"/>
    <mergeCell ref="B31:D31"/>
    <mergeCell ref="B32:D32"/>
    <mergeCell ref="E32:H32"/>
    <mergeCell ref="J32:M32"/>
    <mergeCell ref="E33:H33"/>
    <mergeCell ref="J33:M33"/>
    <mergeCell ref="J36:M37"/>
  </mergeCells>
  <conditionalFormatting sqref="B5">
    <cfRule type="expression" dxfId="2" priority="1">
      <formula>AND($B$5&lt;&gt;"",$P$2="")</formula>
    </cfRule>
  </conditionalFormatting>
  <dataValidations count="1">
    <dataValidation type="list" allowBlank="1" showErrorMessage="1" errorStyle="stop" errorTitle="Roll number not found" error="Pick a roll number from the student list on the Setup sheet." sqref="B5">
      <formula1>Setup!$A$40:$A$89</formula1>
    </dataValidation>
  </dataValidations>
  <hyperlinks>
    <hyperlink ref="A39" r:id="rId1"/>
  </hyperlinks>
  <printOptions horizontalCentered="1"/>
  <pageMargins left="0.4" right="0.4" top="0.5" bottom="0.6" header="0.3" footer="0.3"/>
  <pageSetup paperSize="9" orientation="portrait" fitToWidth="1" fitToHeight="1"/>
  <headerFooter>
    <oddFooter>&amp;R&amp;8&amp;K5C6880Free template from proems.in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Setup</vt:lpstr>
      <vt:lpstr>Term 1</vt:lpstr>
      <vt:lpstr>Term 2</vt:lpstr>
      <vt:lpstr>Co-scholastic</vt:lpstr>
      <vt:lpstr>Report card</vt:lpstr>
    </vt:vector>
  </TitlesOfParts>
  <Company>proems.in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ProEMS</dc:creator>
  <dc:title>CBSE report card, Classes VI to VIII</dc:title>
  <dc:subject/>
  <dc:description>Free template from proems.in: https://www.proems.in/templates/cbse-report-card-format/</dc:description>
  <cp:keywords/>
  <cp:category/>
  <cp:lastModifiedBy>ProEMS</cp:lastModifiedBy>
  <dcterms:created xsi:type="dcterms:W3CDTF">2026-10-21T12:00:00Z</dcterms:created>
  <dcterms:modified xsi:type="dcterms:W3CDTF">2026-10-21T12:00:00Z</dcterms:modified>
</cp:coreProperties>
</file>